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user/Desktop/Humanitarian Outcomes/PARTAGE II Sahel GISF/Final draft tool/"/>
    </mc:Choice>
  </mc:AlternateContent>
  <xr:revisionPtr revIDLastSave="0" documentId="13_ncr:1_{E5FAA03B-2C87-9F4F-BAAD-7190FE3F167A}" xr6:coauthVersionLast="47" xr6:coauthVersionMax="47" xr10:uidLastSave="{00000000-0000-0000-0000-000000000000}"/>
  <bookViews>
    <workbookView xWindow="0" yWindow="740" windowWidth="29400" windowHeight="16680" xr2:uid="{657D56F9-EC3C-7244-823B-28D50754EE14}"/>
  </bookViews>
  <sheets>
    <sheet name="Instructions" sheetId="1" r:id="rId1"/>
    <sheet name="Définitions" sheetId="3" r:id="rId2"/>
    <sheet name="A- Étape 1. Structure org " sheetId="2" r:id="rId3"/>
    <sheet name="A- Étape 2. Matrice décision" sheetId="4" r:id="rId4"/>
    <sheet name="B- Pour tout l'équipe" sheetId="5" r:id="rId5"/>
    <sheet name="Ressources de sécurité" sheetId="6" r:id="rId6"/>
    <sheet name="Répertoire du personnel" sheetId="7" r:id="rId7"/>
  </sheets>
  <definedNames>
    <definedName name="Decision">Matrix[Type de décision]</definedName>
    <definedName name="Helper">Matrix[Helper]</definedName>
    <definedName name="Impact">Matrix[Niveaux d’impact]</definedName>
    <definedName name="Text103" localSheetId="2">'A- Étape 1. Structure org '!$D$15</definedName>
    <definedName name="Text106" localSheetId="2">'A- Étape 1. Structure org '!$D$17</definedName>
    <definedName name="Text109" localSheetId="2">'A- Étape 1. Structure org '!$D$19</definedName>
    <definedName name="Text112" localSheetId="2">'A- Étape 1. Structure org '!$D$21</definedName>
    <definedName name="Text115" localSheetId="2">'A- Étape 1. Structure org '!$D$29</definedName>
    <definedName name="Text118" localSheetId="2">'A- Étape 1. Structure org '!$D$31</definedName>
    <definedName name="Text121" localSheetId="2">'A- Étape 1. Structure org '!$D$33</definedName>
    <definedName name="Text124" localSheetId="2">'A- Étape 1. Structure org '!$D$35</definedName>
    <definedName name="Text127" localSheetId="2">'A- Étape 1. Structure org '!$D$37</definedName>
    <definedName name="Text133" localSheetId="2">'A- Étape 1. Structure org '!$C$16</definedName>
    <definedName name="Text134" localSheetId="2">'A- Étape 1. Structure org '!$C$18</definedName>
    <definedName name="Text135" localSheetId="2">'A- Étape 1. Structure org '!$C$20</definedName>
    <definedName name="Text136" localSheetId="2">'A- Étape 1. Structure org '!#REF!</definedName>
    <definedName name="Text137" localSheetId="2">'A- Étape 1. Structure org '!$C$30</definedName>
    <definedName name="Text138" localSheetId="2">'A- Étape 1. Structure org '!$C$32</definedName>
    <definedName name="Text139" localSheetId="2">'A- Étape 1. Structure org '!$C$34</definedName>
    <definedName name="Text140" localSheetId="2">'A- Étape 1. Structure org '!$C$36</definedName>
    <definedName name="Text141" localSheetId="2">'A- Étape 1. Structure org '!$C$38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6" i="5" l="1"/>
  <c r="B7" i="4"/>
  <c r="B8" i="4"/>
  <c r="B9" i="4"/>
  <c r="B10" i="4"/>
  <c r="B11" i="4"/>
  <c r="B12" i="4"/>
  <c r="B13" i="4"/>
  <c r="B14" i="4"/>
  <c r="B15" i="4"/>
  <c r="B16" i="4"/>
  <c r="B17" i="4"/>
  <c r="B6" i="4"/>
  <c r="F18" i="5" l="1"/>
  <c r="I18" i="5" s="1"/>
  <c r="F10" i="5"/>
  <c r="F13" i="5"/>
  <c r="I13" i="5" s="1"/>
  <c r="F15" i="5"/>
  <c r="I15" i="5" s="1"/>
  <c r="F17" i="5"/>
  <c r="I17" i="5" s="1"/>
  <c r="F11" i="5"/>
  <c r="F12" i="5"/>
  <c r="C29" i="5" s="1"/>
  <c r="F14" i="5"/>
  <c r="I14" i="5" s="1"/>
  <c r="I16" i="5"/>
  <c r="J30" i="5" l="1"/>
  <c r="E25" i="5"/>
  <c r="J27" i="5"/>
  <c r="C25" i="5"/>
  <c r="F27" i="5"/>
  <c r="I12" i="5"/>
  <c r="J24" i="5"/>
</calcChain>
</file>

<file path=xl/sharedStrings.xml><?xml version="1.0" encoding="utf-8"?>
<sst xmlns="http://schemas.openxmlformats.org/spreadsheetml/2006/main" count="259" uniqueCount="204">
  <si>
    <t>Helper</t>
  </si>
  <si>
    <t>Ex. Boubacar Sidibé</t>
  </si>
  <si>
    <t>Ex. Aïssata Traoré</t>
  </si>
  <si>
    <t>Ex. Hawa Diakité</t>
  </si>
  <si>
    <t>Ex. Marouane Ag Mohamed</t>
  </si>
  <si>
    <t>Ex. Mariam Coulibaly</t>
  </si>
  <si>
    <t>Ex. Youssouf Diallo</t>
  </si>
  <si>
    <t>Ex. Amadou Lougué, Boubacar Sidibé, Youssouf Diallo</t>
  </si>
  <si>
    <t>N/A</t>
  </si>
  <si>
    <t>Objectif :</t>
  </si>
  <si>
    <t>Avertissement :</t>
  </si>
  <si>
    <t>À compléter par le management senior de l’organisation</t>
  </si>
  <si>
    <t>Nom de l’organisation :</t>
  </si>
  <si>
    <t>Lieu du bureau, si les rôles ou décisions sont spécifiques à une zone :</t>
  </si>
  <si>
    <t>Nombre total d’employés :</t>
  </si>
  <si>
    <t>Nombre total de volontaires :</t>
  </si>
  <si>
    <t>*Les noms du personnel et les affectations doivent être partagés uniquement en interne ou avec des partenaires de confiance*</t>
  </si>
  <si>
    <t>Dans votre organisation, quels membres du personnel sont responsables des fonctions suivantes ?</t>
  </si>
  <si>
    <t>Quel est leur intitulé de poste ?</t>
  </si>
  <si>
    <t>Nom(s) du personnel*</t>
  </si>
  <si>
    <t>Qui est le décideur principal ?</t>
  </si>
  <si>
    <t>Qui est le point focal sécurité / accès ?</t>
  </si>
  <si>
    <t>Qui est responsable des informations contextuelles et de l’analyse des risques ?</t>
  </si>
  <si>
    <t>Qui est responsable de l’élaboration des plans et procédures de sécurité ?</t>
  </si>
  <si>
    <t>Qui communique avec les leaders communautaires / chefs traditionnels ou les responsables religieux ?</t>
  </si>
  <si>
    <t>Qui communique avec les autorités ?</t>
  </si>
  <si>
    <t>Qui fait partie de l’équipe de gestion des incidents / du comité de sécurité, en cas d’incident ou d’autre situation d’urgence ?</t>
  </si>
  <si>
    <t>Qui gère la mise en œuvre des plans de contingence en situation de crise ? Par exemple : relocalisation / hibernation en cas de crise</t>
  </si>
  <si>
    <t>Qui est responsable de la formation du personnel en matière de sécurité ?</t>
  </si>
  <si>
    <t>Qui est responsable des technologies de bureau ?</t>
  </si>
  <si>
    <t>Ex. Directeur / Directeur général (CEO)</t>
  </si>
  <si>
    <t>Ex. Point focal</t>
  </si>
  <si>
    <t>Ex. Responsable de programme</t>
  </si>
  <si>
    <t>Ex. Équipe de gestion des incidents</t>
  </si>
  <si>
    <t>Ex. Responsable logistique</t>
  </si>
  <si>
    <t>Ex. Responsable de la formation</t>
  </si>
  <si>
    <t>Ex. Responsable informatique</t>
  </si>
  <si>
    <t>Niveaux d’impact et types de décisions</t>
  </si>
  <si>
    <t>Toutes les définitions et descriptions ci-dessous peuvent être modifiées par l’organisation afin d’être plus adaptées à ses programmes spécifiques ou à ses caractéristiques.</t>
  </si>
  <si>
    <t>Types de décisions :</t>
  </si>
  <si>
    <t>Définitions générales :</t>
  </si>
  <si>
    <t>Notes spécifiques à l’organisation (à modifier)</t>
  </si>
  <si>
    <t>Stratégique / politique / planification</t>
  </si>
  <si>
    <t>Planification et documentation en matière de sécurité pour orienter la mise en œuvre</t>
  </si>
  <si>
    <t>Ex. Les plans de sécurité se trouvent dans le dossier X</t>
  </si>
  <si>
    <t>Opérationnel / mise en œuvre</t>
  </si>
  <si>
    <t>Mise en œuvre des plans et des activités de sécurité</t>
  </si>
  <si>
    <t>Urgence / crise / incident</t>
  </si>
  <si>
    <t>Réponse aux incidents et à d’autres situations d’urgence, qui nécessitent des décisions urgentes et sensibles au facteur temps</t>
  </si>
  <si>
    <t>Une décision non liée à la sécurité mais ayant néanmoins des implications en matière de sécurité, ex. des réductions de financement</t>
  </si>
  <si>
    <t>Ex. L’arbre de communication / les numéros de téléphone du personnel se trouvent dans le dossier X</t>
  </si>
  <si>
    <t>Non lié à la sécurité</t>
  </si>
  <si>
    <t>Niveaux d’impact :</t>
  </si>
  <si>
    <t>Impact moyen</t>
  </si>
  <si>
    <t>Impact élevé</t>
  </si>
  <si>
    <t>Peut être géré au niveau de l’équipe locale, réversible, dans les limites des marges de budget et de temps</t>
  </si>
  <si>
    <t>Ex. Vol inférieur à XX FCFA</t>
  </si>
  <si>
    <t>Ex. Vol supérieur à XX FCFA, retards dans la mise en œuvre des programmes, personnel blessé</t>
  </si>
  <si>
    <t>Ex. Attaque grave contre un membre du personnel (décès, enlèvement)</t>
  </si>
  <si>
    <t>Rôles dans la prise de décision</t>
  </si>
  <si>
    <t>Description :</t>
  </si>
  <si>
    <t>Qui prend la décision ?</t>
  </si>
  <si>
    <t>Qui soutient la décision ?</t>
  </si>
  <si>
    <t>Qui est le décideur suppléant ?</t>
  </si>
  <si>
    <t>Qui est consulté ?</t>
  </si>
  <si>
    <t>Qui est informé (en interne) ?</t>
  </si>
  <si>
    <t>Qui est informé en externe ?</t>
  </si>
  <si>
    <t>Qui est responsable du reporting et de la documentation ?</t>
  </si>
  <si>
    <t>Le ou les membres du personnel qui doivent être informés de la décision après qu’elle a été prise.</t>
  </si>
  <si>
    <t>Les parties externes qui doivent être informées de la décision après qu’elle a été prise (ex. assureurs, bailleurs, partenaires).</t>
  </si>
  <si>
    <t>12 combinaisons de décisions :</t>
  </si>
  <si>
    <t>Stratégique</t>
  </si>
  <si>
    <t xml:space="preserve">Opérationnel </t>
  </si>
  <si>
    <t>Type de décision</t>
  </si>
  <si>
    <t>Niveaux d’impact</t>
  </si>
  <si>
    <t>Faible</t>
  </si>
  <si>
    <t>Moyen</t>
  </si>
  <si>
    <t>Élevé</t>
  </si>
  <si>
    <t>Mise à jour des politiques de sécurité, des plans de contingence ou des procédures opérationnelles standard (SOP)</t>
  </si>
  <si>
    <t>Déclarations de plaidoyer</t>
  </si>
  <si>
    <t>Suspension d’enregistrement</t>
  </si>
  <si>
    <t>Voyage en toute sécurité</t>
  </si>
  <si>
    <t>Menace numérique, ex. piratage, appareil volé, etc.</t>
  </si>
  <si>
    <t>Refus d’accès par un groupe armé</t>
  </si>
  <si>
    <t>Harcèlement ou menace</t>
  </si>
  <si>
    <t>Détérioration de la situation sécuritaire ou troubles civils</t>
  </si>
  <si>
    <t>Attaque grave contre un membre du personnel ou enlèvement</t>
  </si>
  <si>
    <t>Ouverture d’un nouveau bureau</t>
  </si>
  <si>
    <t>Retards de financement</t>
  </si>
  <si>
    <t>Suspension de programme</t>
  </si>
  <si>
    <t>Formation du personnel, revue des politiques</t>
  </si>
  <si>
    <t>Revue ou mise à jour des politiques</t>
  </si>
  <si>
    <t>Approbations et évaluations des risques</t>
  </si>
  <si>
    <t>Négociations d’accès et évaluations de l’acceptation</t>
  </si>
  <si>
    <t>Signalement des incidents</t>
  </si>
  <si>
    <t>Activation du comité de sécurité</t>
  </si>
  <si>
    <t>Communication avec les parties prenantes</t>
  </si>
  <si>
    <t>Évaluation des risques et revue de la criticité des programmes</t>
  </si>
  <si>
    <t>Partenaire d’ONG internationale</t>
  </si>
  <si>
    <t>Un exemple de situation similaire est :</t>
  </si>
  <si>
    <t>Ces actions clés sont mises en œuvre :</t>
  </si>
  <si>
    <t>Qui est informé (en externe) ?</t>
  </si>
  <si>
    <t>Noms du personnel :</t>
  </si>
  <si>
    <t>Chronologie du processus de prise de décision</t>
  </si>
  <si>
    <t>Décideur :</t>
  </si>
  <si>
    <t>Décideur suppléant :</t>
  </si>
  <si>
    <t>Soutien à la décision :</t>
  </si>
  <si>
    <t>Consultation avec :</t>
  </si>
  <si>
    <t>Actions clés préliminaires (le cas échéant)</t>
  </si>
  <si>
    <t>DÉCISION PRISE</t>
  </si>
  <si>
    <t>Parties externes informées</t>
  </si>
  <si>
    <t>Parties internes informées</t>
  </si>
  <si>
    <t>Rapport complété par</t>
  </si>
  <si>
    <t>Autres actions clés</t>
  </si>
  <si>
    <t>Nom de la ressource</t>
  </si>
  <si>
    <t>Lien ou emplacement</t>
  </si>
  <si>
    <t>Autres informations</t>
  </si>
  <si>
    <t>Intitulé de poste</t>
  </si>
  <si>
    <t>Numéro de téléphone</t>
  </si>
  <si>
    <t>Adresse e-mail</t>
  </si>
  <si>
    <t>INSTRUCTIONS – Comment utiliser l’«outil de prise de décision en matière de sécurité»</t>
  </si>
  <si>
    <t xml:space="preserve"> Impact faible</t>
  </si>
  <si>
    <t>La personne qui est responsable de prendre la décision</t>
  </si>
  <si>
    <t>Le ou les membres de l'équipe qui soutiennent le décideur à titre consultatif, en apportant des informations, des éléments factuels, des orientations, ainsi que des perspectives communautaires et de l'équipe, etc.</t>
  </si>
  <si>
    <t>La personne qui est responsable de la prise de décision si le décideur habituel n’est pas en mesure de le faire (ex. le membre de l'équipe est en congé ou sous un stress extrême).</t>
  </si>
  <si>
    <t>Le ou les membres du personnel qui doivent être consultés avant la décision, car ils seront directement affectés (ex. chauffeurs, femmes) ou parce qu’ils détiennent une autorité, une expertise ou la responsabilité d’un risque.</t>
  </si>
  <si>
    <t>Qui est responsable du rapport et de la documentation ?</t>
  </si>
  <si>
    <t>Le ou les membres de l'équipe qui complètent les rapports (interne / externe) ou toute documentation après qu’une décision a été prise.</t>
  </si>
  <si>
    <t>Urgente</t>
  </si>
  <si>
    <t>Activation de l’arbre de communication, plans de contingence, ex. relocalisation de l'équipe</t>
  </si>
  <si>
    <t>Évaluation de la sécurité du site</t>
  </si>
  <si>
    <t>Ex. Analyste</t>
  </si>
  <si>
    <t>Personne(s) concernée(s)</t>
  </si>
  <si>
    <t>Cette partie de l’outil est destinée aux personnes qui souhaite savoir qui, au sein de l’organisation, doit prendre une décision dans une situation donnée (type de décision et niveau d’impact), ainsi que d’autres informations associées (ex. qui soutient le décideur, qui doit être consulté et informé, etc.). Elle peut être utilisée lors de formations basées sur des scénarios, avant qu’une décision ne soit prise ou après qu’un incident se soit produit.</t>
  </si>
  <si>
    <t>Je (membre de l'équipe) suis confronté(e) à une situation</t>
  </si>
  <si>
    <t>avec un impact possible</t>
  </si>
  <si>
    <t>Qui est responsable du raport et de la documentation ?</t>
  </si>
  <si>
    <t>Nom de la personne</t>
  </si>
  <si>
    <t>Non lié à la sécurité et autres</t>
  </si>
  <si>
    <t>*Les noms du personnel et leurs contacts doivent être partagés uniquement en interne ou avec des partenaires de confiance</t>
  </si>
  <si>
    <t>Le répertoire suivant a pour objectif de faciliter les contacts entre les membres du personnel de l’organisation afin de prendre des décisions relatives à la gestion des risques de sécurité.</t>
  </si>
  <si>
    <r>
      <rPr>
        <b/>
        <sz val="16"/>
        <color theme="1"/>
        <rFont val="Calibri"/>
        <family val="2"/>
        <scheme val="minor"/>
      </rPr>
      <t>Combinaison de décisions :</t>
    </r>
    <r>
      <rPr>
        <sz val="16"/>
        <color theme="1"/>
        <rFont val="Calibri"/>
        <family val="2"/>
        <scheme val="minor"/>
      </rPr>
      <t xml:space="preserve">
Ex. </t>
    </r>
    <r>
      <rPr>
        <sz val="16"/>
        <color theme="8" tint="0.39997558519241921"/>
        <rFont val="Calibri (Body)"/>
      </rPr>
      <t xml:space="preserve">Opérationnel </t>
    </r>
    <r>
      <rPr>
        <sz val="16"/>
        <color theme="1"/>
        <rFont val="Calibri"/>
        <family val="2"/>
        <scheme val="minor"/>
      </rPr>
      <t>-</t>
    </r>
    <r>
      <rPr>
        <sz val="16"/>
        <color theme="5" tint="0.39997558519241921"/>
        <rFont val="Calibri (Body)"/>
      </rPr>
      <t xml:space="preserve"> Impact moyen</t>
    </r>
  </si>
  <si>
    <t>Aider les organisations à définir les rôles associés au processus de prise de décision et aider le personnel à comprendre qui prend les décisions et dans quelles circonstances au sein de l’organisation. La gestion des risques de sécurité fonctionne généralement mieux lorsque l’autorité de prise de décision se situe aussi près que possible du contexte dans lequel les risques se produisent réellement.</t>
  </si>
  <si>
    <t>Quand / comment utiliser l’outil :</t>
  </si>
  <si>
    <t>Quand / comment mettre à jour l’outil :</t>
  </si>
  <si>
    <t>Cet outil a été conçu pour :</t>
  </si>
  <si>
    <t>1. Permettre aux organisations de partager leurs structures de décision et de sécurité avec des partenaires de confiance</t>
  </si>
  <si>
    <t>2. Former le nouveau personnel aux processus de prise de décision liés à la sécurité au sein de votre organisation et servir de ressource pour identifier le décideur le plus approprié</t>
  </si>
  <si>
    <t>3. Aider le personnel à identifier qui prend les décisions selon les différentes circonstances</t>
  </si>
  <si>
    <t>4. Faciliter le dialogue au sein de votre organisation sur les personnes pouvant être impliquées dans un processus de prise de décision</t>
  </si>
  <si>
    <t>Afin de rester utile au personnel confronté à des situations de prise de décision, cet outil doit être mis à jour ;</t>
  </si>
  <si>
    <t>* Un responsable de l’outil doit être désigné afin de s’assurer que ce document est mis à jour et reste utile</t>
  </si>
  <si>
    <t>Comment utiliser l’outil :</t>
  </si>
  <si>
    <r>
      <t xml:space="preserve">L’outil est divisé en deux sections : </t>
    </r>
    <r>
      <rPr>
        <sz val="14"/>
        <color rgb="FFC75A11"/>
        <rFont val="Calibri (Cuerpo)"/>
      </rPr>
      <t>la Section A destinée au senior management</t>
    </r>
    <r>
      <rPr>
        <sz val="14"/>
        <color theme="1"/>
        <rFont val="Calibri"/>
        <family val="2"/>
        <scheme val="minor"/>
      </rPr>
      <t xml:space="preserve"> et la </t>
    </r>
    <r>
      <rPr>
        <sz val="14"/>
        <color theme="9" tint="-0.249977111117893"/>
        <rFont val="Calibri (Cuerpo)"/>
      </rPr>
      <t>Section B destinée à l’ensemble du staff</t>
    </r>
    <r>
      <rPr>
        <sz val="14"/>
        <color theme="1"/>
        <rFont val="Calibri"/>
        <family val="2"/>
        <scheme val="minor"/>
      </rPr>
      <t xml:space="preserve">. Toute personne utilisant l’outil doit commencer par lire et comprendre les définitions figurant dans l’onglet suivant. La « direction » peut désigner un groupe de membres du personnel, dirigé par un directeur ou un responsable, travaillant ensemble dans le cadre d’un atelier afin de compléter les définitions et la </t>
    </r>
    <r>
      <rPr>
        <sz val="14"/>
        <color rgb="FFC75A11"/>
        <rFont val="Calibri (Cuerpo)"/>
      </rPr>
      <t>Section A</t>
    </r>
    <r>
      <rPr>
        <sz val="14"/>
        <color theme="1"/>
        <rFont val="Calibri"/>
        <family val="2"/>
        <scheme val="minor"/>
      </rPr>
      <t>.</t>
    </r>
  </si>
  <si>
    <r>
      <t>Les définitions classent les différents types de décisions que votre organisation peut être amenée à rencontrer et définissent les trois principaux niveaux d’impact qui guideront la prise de décision au sein de l’organisation. Des définitions générales sont fournies, mais</t>
    </r>
    <r>
      <rPr>
        <sz val="14"/>
        <color rgb="FFC75A11"/>
        <rFont val="Calibri (Cuerpo)"/>
      </rPr>
      <t xml:space="preserve"> les senior managers sont invités à adapter les définitions</t>
    </r>
    <r>
      <rPr>
        <sz val="14"/>
        <color theme="1"/>
        <rFont val="Calibri"/>
        <family val="2"/>
        <scheme val="minor"/>
      </rPr>
      <t xml:space="preserve"> si nécessaire et à ajouter des informations supplémentaires propres à votre organisation. Les types de décisions et les niveaux d’impact contribuent aux 12 combinaisons de décisions différentes que vous verrez dans les Sections A et B.</t>
    </r>
  </si>
  <si>
    <r>
      <rPr>
        <b/>
        <sz val="14"/>
        <color theme="1"/>
        <rFont val="Calibri"/>
        <family val="2"/>
        <scheme val="minor"/>
      </rPr>
      <t>SECTION B:</t>
    </r>
    <r>
      <rPr>
        <sz val="14"/>
        <color theme="1"/>
        <rFont val="Calibri"/>
        <family val="2"/>
        <scheme val="minor"/>
      </rPr>
      <t xml:space="preserve"> Pour l'ensemble de l'équipe</t>
    </r>
  </si>
  <si>
    <t>Définitions</t>
  </si>
  <si>
    <t>Étape 1 : Structure organisationnelle</t>
  </si>
  <si>
    <r>
      <rPr>
        <b/>
        <sz val="14"/>
        <color theme="1"/>
        <rFont val="Calibri"/>
        <family val="2"/>
        <scheme val="minor"/>
      </rPr>
      <t xml:space="preserve">SECTION A: </t>
    </r>
    <r>
      <rPr>
        <sz val="14"/>
        <color theme="1"/>
        <rFont val="Calibri"/>
        <family val="2"/>
        <scheme val="minor"/>
      </rPr>
      <t>Pour le Management Senior</t>
    </r>
  </si>
  <si>
    <t>Cette étape de l’outil est conçue pour être réalisée par le senior management d’une organisation, avec le soutien des ressources humaines nécessaires ou d’autres membres du personnel. L’outil peut s’appliquer à l’ensemble de l’organisation ou à un site spécifique si l’organisation est de grande taille et si les décisions sont décentralisées.</t>
  </si>
  <si>
    <t>Les membres du personnel sont tenus de compléter le tableau de l’étape 1 avec les intitulés de poste et les noms des membres du personnel, qui seront utilisés pour renseigner automatiquement les parties ultérieures de l’outil. L’ensemble du tableau est modifiable et d’autres postes peuvent être ajoutés dans les champs vides si nécessaire.</t>
  </si>
  <si>
    <t>En s’appuyant sur les choix définis à l’étape 1, le senior management doit compléter la matrice de décision en fonction des personnes chargées de prendre les décisions et de ce qui se produirait au sein de leur organisation pour chaque combinaison décision/impact. Des scénarios exemples sont fournis afin d’aider le personnel à visualiser chacun des 12 types de combinaisons de décisions. Le senior management peut modifier les scénarios et les actions clés selon les besoins propres à son organisation.</t>
  </si>
  <si>
    <t>Outil de prise de décision pour l’ensemble du personnel</t>
  </si>
  <si>
    <t>Étape 2 : Matrice de décision</t>
  </si>
  <si>
    <t>Les menus déroulants de la colonne grise renseignent automatiquement les intitulés de poste à partir de l’étape 1.</t>
  </si>
  <si>
    <t>Veuillez compléter les deux sélections suivantes dans les menus déroulants jaunes (voir l’onglet Définitions pour des descriptions plus détaillées des options) :</t>
  </si>
  <si>
    <t>Veuillez inclure tout le personnel susceptible d’être impliqué dans le processus de décision, en complétant les lignes vides si nécessaire.</t>
  </si>
  <si>
    <t>Dans cette partie de l’outil, vous trouverez des ressources complémentaires en matière de gestion des risques de sécurité, déjà utilisées par votre organisation ou provenant de sources externes pouvant être adaptées et utilisées si nécessaire.</t>
  </si>
  <si>
    <t>Les listes sont destinées à être complétée par le responsable de la sécurité au sein de chaque organisation.</t>
  </si>
  <si>
    <t>Ressources internes propres à votre organisation</t>
  </si>
  <si>
    <t>Année de publication / mise à jour</t>
  </si>
  <si>
    <t>Ressources externes en gestion des risques de sécurité</t>
  </si>
  <si>
    <t>mariana.duquediez@humanitarianoutcomes.org</t>
  </si>
  <si>
    <t>1. Par l’administration ou les ressources humaines lorsque les noms du personnel changent (Section 1, Étape 1 uniquement)</t>
  </si>
  <si>
    <t>1. Type de décision (défini dans l'onglet des Définitions)</t>
  </si>
  <si>
    <t>2. Niveau d’impact (défini dans l'onglet des Définitions)</t>
  </si>
  <si>
    <t>Élaboration de plans, formation du personnel</t>
  </si>
  <si>
    <t>https://gpr8.humanitarianoutcomes.org/</t>
  </si>
  <si>
    <t>Ex. Good Practice Review 8 (GPR8): Humanitarian Security Risk Management</t>
  </si>
  <si>
    <t>Gestion du risque sécurité : Manuel de référence à l’attention des petites ONG</t>
  </si>
  <si>
    <t>https://gisf.ngo/wp-content/uploads/2017/06/SRM-French-Translation.pdf</t>
  </si>
  <si>
    <t>Disponible en Fr, En, Esp, Ar</t>
  </si>
  <si>
    <r>
      <t xml:space="preserve">Cet outil est destiné à un usage interne uniquement et, une fois complété avec les noms du personnel, doit être stocké de manière sécurisée et partagé uniquement avec le personnel ou des partenaires de confiance.
</t>
    </r>
    <r>
      <rPr>
        <b/>
        <sz val="14"/>
        <color theme="1"/>
        <rFont val="Calibri"/>
        <family val="2"/>
        <scheme val="minor"/>
      </rPr>
      <t>Ce fichier Excel utilise des fonctions de remplissage automatique : si vous modifiez la structure des tableaux, à n’importe quel endroit, ça risque de casser son fonctionnement. Les organisations sont donc encouragées à ne modifier que le texte clairement indiqué comme modifiable.</t>
    </r>
  </si>
  <si>
    <r>
      <t xml:space="preserve">Exemples de scénario(s) </t>
    </r>
    <r>
      <rPr>
        <b/>
        <sz val="14"/>
        <color rgb="FFFFFF00"/>
        <rFont val="Calibri (Cuerpo)"/>
      </rPr>
      <t>(modifiable par l’organisation)</t>
    </r>
  </si>
  <si>
    <r>
      <t xml:space="preserve">Exemples d'actions clés </t>
    </r>
    <r>
      <rPr>
        <b/>
        <sz val="14"/>
        <color rgb="FFFFFF00"/>
        <rFont val="Calibri (Cuerpo)"/>
      </rPr>
      <t>(modifiables par l’organisation)</t>
    </r>
  </si>
  <si>
    <t>Types de décisions</t>
  </si>
  <si>
    <r>
      <rPr>
        <b/>
        <sz val="14"/>
        <color theme="1"/>
        <rFont val="Calibri"/>
        <family val="2"/>
        <scheme val="minor"/>
      </rPr>
      <t>Stratégique</t>
    </r>
    <r>
      <rPr>
        <sz val="14"/>
        <color theme="1"/>
        <rFont val="Calibri"/>
        <family val="2"/>
        <scheme val="minor"/>
      </rPr>
      <t xml:space="preserve"> – Planification et documentation en matière de sécurité pour guider la mise en œuvre.</t>
    </r>
  </si>
  <si>
    <r>
      <rPr>
        <b/>
        <sz val="14"/>
        <color theme="1"/>
        <rFont val="Calibri"/>
        <family val="2"/>
        <scheme val="minor"/>
      </rPr>
      <t>Opérationnelle</t>
    </r>
    <r>
      <rPr>
        <sz val="14"/>
        <color theme="1"/>
        <rFont val="Calibri"/>
        <family val="2"/>
        <scheme val="minor"/>
      </rPr>
      <t xml:space="preserve"> – Mise en œuvre des plans et activités de sécurité.</t>
    </r>
  </si>
  <si>
    <r>
      <rPr>
        <b/>
        <sz val="14"/>
        <color theme="1"/>
        <rFont val="Calibri"/>
        <family val="2"/>
        <scheme val="minor"/>
      </rPr>
      <t>Urgence</t>
    </r>
    <r>
      <rPr>
        <sz val="14"/>
        <color theme="1"/>
        <rFont val="Calibri"/>
        <family val="2"/>
        <scheme val="minor"/>
      </rPr>
      <t xml:space="preserve"> – Réponse aux incidents et autres situations d’urgence : ce sont des décisions urgentes ou sensibles au facteur temps.</t>
    </r>
  </si>
  <si>
    <r>
      <rPr>
        <b/>
        <sz val="14"/>
        <color theme="1"/>
        <rFont val="Calibri"/>
        <family val="2"/>
        <scheme val="minor"/>
      </rPr>
      <t>Non liée à la sécurité</t>
    </r>
    <r>
      <rPr>
        <sz val="14"/>
        <color theme="1"/>
        <rFont val="Calibri"/>
        <family val="2"/>
        <scheme val="minor"/>
      </rPr>
      <t xml:space="preserve"> – Décision qui n’est pas directement une décision “sécurité”, mais qui a quand même des implications en matière de sécurité (ex. : coupes budgétaires).</t>
    </r>
  </si>
  <si>
    <r>
      <rPr>
        <b/>
        <sz val="14"/>
        <color theme="1"/>
        <rFont val="Calibri"/>
        <family val="2"/>
        <scheme val="minor"/>
      </rPr>
      <t>Faible</t>
    </r>
    <r>
      <rPr>
        <sz val="14"/>
        <color theme="1"/>
        <rFont val="Calibri"/>
        <family val="2"/>
        <scheme val="minor"/>
      </rPr>
      <t xml:space="preserve"> – Peut être géré au niveau de l’équipe locale, réversible, et dans les marges de budget/temps disponibles.</t>
    </r>
  </si>
  <si>
    <r>
      <rPr>
        <b/>
        <sz val="14"/>
        <color theme="1"/>
        <rFont val="Calibri"/>
        <family val="2"/>
        <scheme val="minor"/>
      </rPr>
      <t>Moyen</t>
    </r>
    <r>
      <rPr>
        <sz val="14"/>
        <color theme="1"/>
        <rFont val="Calibri"/>
        <family val="2"/>
        <scheme val="minor"/>
      </rPr>
      <t xml:space="preserve"> – Impacte plusieurs équipes, affecte la mise en œuvre, peut modifier les priorités ou entraîner un coût modéré, et avoir un effet sur d’autres domaines de risque (financier, juridique, réputationnel, etc.).</t>
    </r>
  </si>
  <si>
    <r>
      <t xml:space="preserve">Élevé </t>
    </r>
    <r>
      <rPr>
        <sz val="14"/>
        <color theme="1"/>
        <rFont val="Calibri"/>
        <family val="2"/>
        <scheme val="minor"/>
      </rPr>
      <t>– Risque majeur pour les personnes, les biens ou la réputation ; sur le plan opérationnel : changements de périmètre, de budget ou de calendrier avec des implications en matière de sécurité.</t>
    </r>
  </si>
  <si>
    <t>Ex. Plan sécurité</t>
  </si>
  <si>
    <t>Ex. Arbre de communication</t>
  </si>
  <si>
    <t>Une fois ces options sélectionnées, les décideurs concernés, les noms et le schéma décisionnel se rempliront automatiquement à partir des informations complétées par le senior management dans l'onglet de la Section A.</t>
  </si>
  <si>
    <t>Une fois la Section A complétée par le senior management et validée par le décideur principal de l’organisation, la Section B peut être utilisée par l’ensemble du personnel afin de comprendre comment des décisions spécifiques sont prises au sein de votre organisation. Pour compléter la Section B, le personnel doit uniquement sélectionner deux options :</t>
  </si>
  <si>
    <t>2. Par le senior management en cas de changements importants dans la structure de l’organisation ou dans le contexte (Définitions et Section A, Étapes 1 et 2)</t>
  </si>
  <si>
    <t>Pour toute aide concernant l'utilisation de l'outil, ou si votre organisation a des questions, veuillez contacter :</t>
  </si>
  <si>
    <t>Prendre en compte le niveau d’impact, le risque pour le personnel, l’attention médiatique, l’attention des bailleurs, les coûts, l'impact sur vos programmes ou l'impact sur votre réputation organisationnelle :</t>
  </si>
  <si>
    <t>Affecte plusieurs équipes, impacte sur la mise en œuvre, peut entraîner un changement de priorités ou des coûts modérés, et touche d’autres domaines de risque (financier, juridique, réputationnel, etc.).</t>
  </si>
  <si>
    <t>Risque majeur pour les personnes, les biens ou votre réputation organisationnelle ; sur le plan opérationnel : changements de périmètre, de budget ou de calendrier avec des implications en matière de sécurité</t>
  </si>
  <si>
    <r>
      <t xml:space="preserve">Chaque décision au sein d’une organisation comporte à la fois </t>
    </r>
    <r>
      <rPr>
        <b/>
        <sz val="16"/>
        <color theme="1"/>
        <rFont val="Calibri"/>
        <family val="2"/>
        <scheme val="minor"/>
      </rPr>
      <t>un type et un niveau d’impact</t>
    </r>
    <r>
      <rPr>
        <sz val="16"/>
        <color theme="1"/>
        <rFont val="Calibri"/>
        <family val="2"/>
        <scheme val="minor"/>
      </rPr>
      <t xml:space="preserve">. Ceux-ci définissent les personnes impliquées dans le processus décisionnel. Le type de décision et le niveau d’impact sont ensuite combinés à l’étape 2 afin de créer une « combinaison de décision ». Une fois complétée, la </t>
    </r>
    <r>
      <rPr>
        <sz val="16"/>
        <color rgb="FFC75A11"/>
        <rFont val="Calibri (Cuerpo)"/>
      </rPr>
      <t xml:space="preserve">Section A </t>
    </r>
    <r>
      <rPr>
        <sz val="16"/>
        <color theme="1"/>
        <rFont val="Calibri"/>
        <family val="2"/>
        <scheme val="minor"/>
      </rPr>
      <t xml:space="preserve">aidera le personnel à utiliser la </t>
    </r>
    <r>
      <rPr>
        <sz val="16"/>
        <color theme="9" tint="-0.249977111117893"/>
        <rFont val="Calibri (Cuerpo)"/>
      </rPr>
      <t>Section B</t>
    </r>
    <r>
      <rPr>
        <sz val="16"/>
        <color theme="1"/>
        <rFont val="Calibri"/>
        <family val="2"/>
        <scheme val="minor"/>
      </rPr>
      <t xml:space="preserve"> de l’outil de processus décisionnel.</t>
    </r>
  </si>
  <si>
    <t>Aperçu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</si>
</sst>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b/>
      <sz val="12"/>
      <color theme="0"/>
      <name val="Calibri"/>
      <family val="2"/>
      <scheme val="minor"/>
    </font>
    <font>
      <sz val="12"/>
      <color theme="0"/>
      <name val="Calibri"/>
      <family val="2"/>
      <scheme val="minor"/>
    </font>
    <font>
      <sz val="16"/>
      <color theme="1"/>
      <name val="Calibri"/>
      <family val="2"/>
      <scheme val="minor"/>
    </font>
    <font>
      <sz val="14"/>
      <color theme="1"/>
      <name val="Calibri"/>
      <family val="2"/>
      <scheme val="minor"/>
    </font>
    <font>
      <sz val="14"/>
      <color theme="1"/>
      <name val="Arial"/>
      <family val="2"/>
    </font>
    <font>
      <b/>
      <sz val="14"/>
      <color theme="1"/>
      <name val="Calibri"/>
      <family val="2"/>
      <scheme val="minor"/>
    </font>
    <font>
      <sz val="18"/>
      <color theme="1"/>
      <name val="Calibri"/>
      <family val="2"/>
      <scheme val="minor"/>
    </font>
    <font>
      <i/>
      <sz val="14"/>
      <color theme="1"/>
      <name val="Calibri"/>
      <family val="2"/>
      <scheme val="minor"/>
    </font>
    <font>
      <i/>
      <sz val="14"/>
      <color rgb="FFFF0000"/>
      <name val="Calibri"/>
      <family val="2"/>
      <scheme val="minor"/>
    </font>
    <font>
      <sz val="12"/>
      <color rgb="FF000000"/>
      <name val="Calibri"/>
      <family val="2"/>
      <scheme val="minor"/>
    </font>
    <font>
      <b/>
      <sz val="14"/>
      <color theme="0"/>
      <name val="Calibri"/>
      <family val="2"/>
      <scheme val="minor"/>
    </font>
    <font>
      <b/>
      <sz val="14"/>
      <color rgb="FF000000"/>
      <name val="Calibri"/>
      <family val="2"/>
      <scheme val="minor"/>
    </font>
    <font>
      <sz val="14"/>
      <color rgb="FF000000"/>
      <name val="Calibri"/>
      <family val="2"/>
      <scheme val="minor"/>
    </font>
    <font>
      <b/>
      <sz val="16"/>
      <color theme="1"/>
      <name val="Calibri"/>
      <family val="2"/>
      <scheme val="minor"/>
    </font>
    <font>
      <b/>
      <sz val="16"/>
      <color theme="0"/>
      <name val="Calibri"/>
      <family val="2"/>
      <scheme val="minor"/>
    </font>
    <font>
      <b/>
      <sz val="20"/>
      <color theme="1"/>
      <name val="Calibri"/>
      <family val="2"/>
      <scheme val="minor"/>
    </font>
    <font>
      <b/>
      <sz val="12"/>
      <color theme="1"/>
      <name val="Calibri"/>
      <family val="2"/>
      <scheme val="minor"/>
    </font>
    <font>
      <b/>
      <sz val="16"/>
      <color rgb="FFFF0000"/>
      <name val="Calibri"/>
      <family val="2"/>
      <scheme val="minor"/>
    </font>
    <font>
      <sz val="14"/>
      <color theme="0"/>
      <name val="Calibri (Body)"/>
    </font>
    <font>
      <sz val="16"/>
      <color theme="8" tint="0.39997558519241921"/>
      <name val="Calibri (Body)"/>
    </font>
    <font>
      <sz val="16"/>
      <color theme="5" tint="0.39997558519241921"/>
      <name val="Calibri (Body)"/>
    </font>
    <font>
      <i/>
      <sz val="12"/>
      <color rgb="FFFF0000"/>
      <name val="Calibri (Cuerpo)"/>
    </font>
    <font>
      <i/>
      <sz val="12"/>
      <color theme="1"/>
      <name val="Calibri"/>
      <family val="2"/>
      <scheme val="minor"/>
    </font>
    <font>
      <sz val="16"/>
      <color theme="9" tint="-0.249977111117893"/>
      <name val="Calibri (Cuerpo)"/>
    </font>
    <font>
      <sz val="14"/>
      <color rgb="FFC75A11"/>
      <name val="Calibri (Cuerpo)"/>
    </font>
    <font>
      <sz val="14"/>
      <color theme="9" tint="-0.249977111117893"/>
      <name val="Calibri (Cuerpo)"/>
    </font>
    <font>
      <sz val="12"/>
      <color theme="1"/>
      <name val="Calibri"/>
      <family val="2"/>
      <scheme val="minor"/>
    </font>
    <font>
      <u/>
      <sz val="12"/>
      <color theme="10"/>
      <name val="Calibri"/>
      <family val="2"/>
      <scheme val="minor"/>
    </font>
    <font>
      <u/>
      <sz val="14"/>
      <color theme="10"/>
      <name val="Calibri"/>
      <family val="2"/>
      <scheme val="minor"/>
    </font>
    <font>
      <sz val="16"/>
      <color rgb="FFC75A11"/>
      <name val="Calibri (Cuerpo)"/>
    </font>
    <font>
      <b/>
      <sz val="14"/>
      <color rgb="FFFFFF00"/>
      <name val="Calibri (Cuerpo)"/>
    </font>
  </fonts>
  <fills count="32">
    <fill>
      <patternFill patternType="none"/>
    </fill>
    <fill>
      <patternFill patternType="gray125"/>
    </fill>
    <fill>
      <patternFill patternType="solid">
        <fgColor rgb="FFFFF2CC"/>
        <bgColor indexed="64"/>
      </patternFill>
    </fill>
    <fill>
      <patternFill patternType="solid">
        <fgColor theme="0" tint="-4.9989318521683403E-2"/>
        <bgColor indexed="64"/>
      </patternFill>
    </fill>
    <fill>
      <patternFill patternType="solid">
        <fgColor rgb="FFE2EFD9"/>
        <bgColor indexed="64"/>
      </patternFill>
    </fill>
    <fill>
      <patternFill patternType="solid">
        <fgColor rgb="FFFBE4D5"/>
        <bgColor indexed="64"/>
      </patternFill>
    </fill>
    <fill>
      <patternFill patternType="solid">
        <fgColor rgb="FFEA9999"/>
        <bgColor indexed="64"/>
      </patternFill>
    </fill>
    <fill>
      <patternFill patternType="solid">
        <fgColor rgb="FFD9E2F3"/>
        <bgColor indexed="64"/>
      </patternFill>
    </fill>
    <fill>
      <patternFill patternType="solid">
        <fgColor rgb="FFD6A6BD"/>
        <bgColor indexed="64"/>
      </patternFill>
    </fill>
    <fill>
      <patternFill patternType="solid">
        <fgColor rgb="FFB5A7D7"/>
        <bgColor indexed="64"/>
      </patternFill>
    </fill>
    <fill>
      <patternFill patternType="solid">
        <fgColor theme="0"/>
        <bgColor indexed="64"/>
      </patternFill>
    </fill>
    <fill>
      <patternFill patternType="solid">
        <fgColor theme="6" tint="-0.49998474074526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55FF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7FFD"/>
        <bgColor indexed="64"/>
      </patternFill>
    </fill>
    <fill>
      <patternFill patternType="solid">
        <fgColor rgb="FF5EF44B"/>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5B60FF"/>
        <bgColor indexed="64"/>
      </patternFill>
    </fill>
    <fill>
      <patternFill patternType="solid">
        <fgColor rgb="FFBFBFB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28" fillId="0" borderId="0" applyNumberFormat="0" applyFill="0" applyBorder="0" applyAlignment="0" applyProtection="0"/>
  </cellStyleXfs>
  <cellXfs count="164">
    <xf numFmtId="0" fontId="0" fillId="0" borderId="0" xfId="0"/>
    <xf numFmtId="0" fontId="3" fillId="0" borderId="0" xfId="0" applyFont="1"/>
    <xf numFmtId="0" fontId="0" fillId="0" borderId="1" xfId="0" applyBorder="1"/>
    <xf numFmtId="0" fontId="0" fillId="0" borderId="0" xfId="0" applyAlignment="1">
      <alignment wrapText="1"/>
    </xf>
    <xf numFmtId="0" fontId="4" fillId="0" borderId="0" xfId="0" applyFont="1" applyAlignment="1">
      <alignment wrapText="1"/>
    </xf>
    <xf numFmtId="0" fontId="6" fillId="0" borderId="0" xfId="0" applyFont="1" applyAlignment="1">
      <alignment wrapText="1"/>
    </xf>
    <xf numFmtId="0" fontId="5" fillId="0" borderId="1" xfId="0" applyFont="1" applyBorder="1" applyAlignment="1">
      <alignment vertical="center" wrapText="1"/>
    </xf>
    <xf numFmtId="0" fontId="7" fillId="0" borderId="0" xfId="0" applyFont="1"/>
    <xf numFmtId="0" fontId="4" fillId="0" borderId="0" xfId="0" applyFont="1"/>
    <xf numFmtId="0" fontId="6" fillId="0" borderId="0" xfId="0" applyFont="1"/>
    <xf numFmtId="0" fontId="6" fillId="0" borderId="0" xfId="0" applyFont="1" applyAlignment="1">
      <alignment vertical="center" wrapText="1"/>
    </xf>
    <xf numFmtId="0" fontId="6" fillId="0" borderId="0" xfId="0" applyFont="1" applyAlignment="1">
      <alignment vertical="center"/>
    </xf>
    <xf numFmtId="49" fontId="0" fillId="3" borderId="5" xfId="0" applyNumberFormat="1" applyFill="1" applyBorder="1" applyAlignment="1">
      <alignment wrapText="1"/>
    </xf>
    <xf numFmtId="49" fontId="10" fillId="2" borderId="5" xfId="0" applyNumberFormat="1" applyFont="1" applyFill="1" applyBorder="1" applyAlignment="1">
      <alignment vertical="center" wrapText="1"/>
    </xf>
    <xf numFmtId="49" fontId="10" fillId="4" borderId="5" xfId="0" applyNumberFormat="1" applyFont="1" applyFill="1" applyBorder="1" applyAlignment="1">
      <alignment vertical="center" wrapText="1"/>
    </xf>
    <xf numFmtId="49" fontId="0" fillId="10" borderId="5" xfId="0" applyNumberFormat="1" applyFill="1" applyBorder="1" applyAlignment="1">
      <alignment vertical="center" wrapText="1"/>
    </xf>
    <xf numFmtId="49" fontId="10" fillId="10" borderId="5" xfId="0" applyNumberFormat="1" applyFont="1" applyFill="1" applyBorder="1" applyAlignment="1">
      <alignment vertical="center" wrapText="1"/>
    </xf>
    <xf numFmtId="49" fontId="0" fillId="10" borderId="5" xfId="0" applyNumberFormat="1" applyFill="1" applyBorder="1" applyAlignment="1">
      <alignment wrapText="1"/>
    </xf>
    <xf numFmtId="49" fontId="10" fillId="5" borderId="5" xfId="0" applyNumberFormat="1" applyFont="1" applyFill="1" applyBorder="1" applyAlignment="1">
      <alignment vertical="center" wrapText="1"/>
    </xf>
    <xf numFmtId="49" fontId="10" fillId="6" borderId="5" xfId="0" applyNumberFormat="1" applyFont="1" applyFill="1" applyBorder="1" applyAlignment="1">
      <alignment vertical="center" wrapText="1"/>
    </xf>
    <xf numFmtId="49" fontId="10" fillId="7" borderId="5" xfId="0" applyNumberFormat="1" applyFont="1" applyFill="1" applyBorder="1" applyAlignment="1">
      <alignment vertical="center" wrapText="1"/>
    </xf>
    <xf numFmtId="49" fontId="10" fillId="8" borderId="5" xfId="0" applyNumberFormat="1" applyFont="1" applyFill="1" applyBorder="1" applyAlignment="1">
      <alignment vertical="center" wrapText="1"/>
    </xf>
    <xf numFmtId="49" fontId="10" fillId="9" borderId="5" xfId="0" applyNumberFormat="1" applyFont="1" applyFill="1" applyBorder="1" applyAlignment="1">
      <alignment vertical="center" wrapText="1"/>
    </xf>
    <xf numFmtId="0" fontId="11" fillId="11" borderId="0" xfId="0" applyFont="1" applyFill="1" applyAlignment="1">
      <alignment vertical="center" wrapText="1"/>
    </xf>
    <xf numFmtId="0" fontId="11" fillId="11" borderId="7" xfId="0" applyFont="1" applyFill="1" applyBorder="1" applyAlignment="1">
      <alignment vertical="center" wrapText="1"/>
    </xf>
    <xf numFmtId="49" fontId="10" fillId="10" borderId="6" xfId="0" applyNumberFormat="1" applyFont="1" applyFill="1" applyBorder="1" applyAlignment="1">
      <alignment vertical="center" wrapText="1"/>
    </xf>
    <xf numFmtId="49" fontId="10" fillId="10" borderId="8" xfId="0" applyNumberFormat="1" applyFont="1" applyFill="1" applyBorder="1" applyAlignment="1">
      <alignment vertical="center" wrapText="1"/>
    </xf>
    <xf numFmtId="0" fontId="3" fillId="12" borderId="1" xfId="0" applyFont="1" applyFill="1" applyBorder="1" applyAlignment="1">
      <alignment horizontal="center" vertical="center"/>
    </xf>
    <xf numFmtId="0" fontId="4" fillId="0" borderId="0" xfId="0" applyFont="1" applyAlignment="1">
      <alignment horizontal="left" wrapText="1"/>
    </xf>
    <xf numFmtId="0" fontId="14" fillId="0" borderId="1" xfId="0" applyFont="1" applyBorder="1"/>
    <xf numFmtId="0" fontId="12" fillId="2" borderId="1" xfId="0" applyFont="1" applyFill="1" applyBorder="1" applyAlignment="1">
      <alignment horizontal="center" vertical="center" wrapText="1"/>
    </xf>
    <xf numFmtId="0" fontId="4" fillId="0" borderId="1" xfId="0" applyFont="1" applyBorder="1" applyAlignment="1">
      <alignment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10" borderId="4" xfId="0" applyFont="1" applyFill="1" applyBorder="1" applyAlignment="1">
      <alignment wrapText="1"/>
    </xf>
    <xf numFmtId="0" fontId="4" fillId="10" borderId="2" xfId="0" applyFont="1" applyFill="1" applyBorder="1" applyAlignment="1">
      <alignment wrapText="1"/>
    </xf>
    <xf numFmtId="0" fontId="4" fillId="10" borderId="5" xfId="0" applyFont="1" applyFill="1" applyBorder="1" applyAlignment="1">
      <alignment wrapText="1"/>
    </xf>
    <xf numFmtId="0" fontId="11" fillId="14" borderId="1" xfId="0" applyFont="1" applyFill="1" applyBorder="1" applyAlignment="1">
      <alignment vertical="center" wrapText="1"/>
    </xf>
    <xf numFmtId="0" fontId="11" fillId="14" borderId="11" xfId="0" applyFont="1" applyFill="1" applyBorder="1" applyAlignment="1">
      <alignment vertical="center" wrapText="1"/>
    </xf>
    <xf numFmtId="0" fontId="11" fillId="14" borderId="10" xfId="0" applyFont="1" applyFill="1" applyBorder="1" applyAlignment="1">
      <alignment vertical="center" wrapText="1"/>
    </xf>
    <xf numFmtId="0" fontId="6" fillId="0" borderId="1" xfId="0" applyFont="1" applyBorder="1"/>
    <xf numFmtId="0" fontId="8" fillId="10" borderId="2" xfId="0" applyFont="1" applyFill="1" applyBorder="1" applyAlignment="1">
      <alignment wrapText="1"/>
    </xf>
    <xf numFmtId="0" fontId="0" fillId="17" borderId="13" xfId="0" applyFill="1" applyBorder="1"/>
    <xf numFmtId="0" fontId="0" fillId="17" borderId="12" xfId="0" applyFill="1" applyBorder="1"/>
    <xf numFmtId="0" fontId="0" fillId="13" borderId="13" xfId="0" applyFill="1" applyBorder="1"/>
    <xf numFmtId="0" fontId="0" fillId="22" borderId="13" xfId="0" applyFill="1" applyBorder="1"/>
    <xf numFmtId="0" fontId="0" fillId="22" borderId="12" xfId="0" applyFill="1" applyBorder="1"/>
    <xf numFmtId="0" fontId="0" fillId="16" borderId="10" xfId="0" applyFill="1" applyBorder="1"/>
    <xf numFmtId="0" fontId="0" fillId="16" borderId="11" xfId="0" applyFill="1" applyBorder="1"/>
    <xf numFmtId="0" fontId="0" fillId="21" borderId="5" xfId="0" applyFill="1" applyBorder="1" applyAlignment="1">
      <alignment horizontal="left"/>
    </xf>
    <xf numFmtId="0" fontId="0" fillId="21" borderId="8" xfId="0" applyFill="1" applyBorder="1" applyAlignment="1">
      <alignment horizontal="left"/>
    </xf>
    <xf numFmtId="0" fontId="1" fillId="0" borderId="0" xfId="0" applyFont="1" applyAlignment="1">
      <alignment horizontal="center"/>
    </xf>
    <xf numFmtId="0" fontId="16" fillId="0" borderId="0" xfId="0" applyFont="1" applyAlignment="1">
      <alignment wrapText="1"/>
    </xf>
    <xf numFmtId="0" fontId="6" fillId="24" borderId="8" xfId="0" applyFont="1" applyFill="1" applyBorder="1" applyAlignment="1">
      <alignment wrapText="1"/>
    </xf>
    <xf numFmtId="0" fontId="4" fillId="0" borderId="9" xfId="0" applyFont="1" applyBorder="1" applyAlignment="1">
      <alignment wrapText="1"/>
    </xf>
    <xf numFmtId="0" fontId="11" fillId="25" borderId="9" xfId="0" applyFont="1" applyFill="1" applyBorder="1" applyAlignment="1">
      <alignment wrapText="1"/>
    </xf>
    <xf numFmtId="0" fontId="4" fillId="0" borderId="11" xfId="0" applyFont="1" applyBorder="1" applyAlignment="1">
      <alignment wrapText="1"/>
    </xf>
    <xf numFmtId="0" fontId="6" fillId="17" borderId="8" xfId="0" applyFont="1" applyFill="1" applyBorder="1" applyAlignment="1">
      <alignment wrapText="1"/>
    </xf>
    <xf numFmtId="0" fontId="4" fillId="26" borderId="1" xfId="0" applyFont="1" applyFill="1" applyBorder="1" applyAlignment="1">
      <alignment vertical="center" wrapText="1"/>
    </xf>
    <xf numFmtId="0" fontId="4" fillId="0" borderId="1" xfId="0" applyFont="1" applyBorder="1" applyAlignment="1">
      <alignment wrapText="1"/>
    </xf>
    <xf numFmtId="0" fontId="3" fillId="0" borderId="0" xfId="0" applyFont="1" applyAlignment="1">
      <alignment horizontal="left" wrapText="1"/>
    </xf>
    <xf numFmtId="0" fontId="14" fillId="0" borderId="1" xfId="0" applyFont="1" applyBorder="1" applyAlignment="1">
      <alignment vertical="center" wrapText="1"/>
    </xf>
    <xf numFmtId="0" fontId="4" fillId="0" borderId="0" xfId="0" applyFont="1" applyAlignment="1">
      <alignment vertical="top" wrapText="1"/>
    </xf>
    <xf numFmtId="0" fontId="19" fillId="10" borderId="5" xfId="0" applyFont="1" applyFill="1" applyBorder="1" applyAlignment="1">
      <alignment wrapText="1"/>
    </xf>
    <xf numFmtId="0" fontId="17" fillId="0" borderId="0" xfId="0" applyFont="1" applyAlignment="1">
      <alignment vertical="center"/>
    </xf>
    <xf numFmtId="0" fontId="6" fillId="0" borderId="1" xfId="0" applyFont="1" applyBorder="1" applyAlignment="1">
      <alignment wrapText="1"/>
    </xf>
    <xf numFmtId="0" fontId="18" fillId="0" borderId="1" xfId="0" applyFont="1" applyBorder="1" applyAlignment="1">
      <alignment wrapText="1"/>
    </xf>
    <xf numFmtId="0" fontId="14" fillId="3" borderId="1" xfId="0" applyFont="1" applyFill="1" applyBorder="1" applyAlignment="1">
      <alignment horizontal="right"/>
    </xf>
    <xf numFmtId="0" fontId="14" fillId="3" borderId="1" xfId="0" applyFont="1" applyFill="1" applyBorder="1" applyAlignment="1">
      <alignment horizontal="right" wrapText="1"/>
    </xf>
    <xf numFmtId="0" fontId="9" fillId="0" borderId="0" xfId="0" applyFont="1" applyAlignment="1">
      <alignment wrapText="1"/>
    </xf>
    <xf numFmtId="0" fontId="8" fillId="0" borderId="1" xfId="0" applyFont="1" applyBorder="1" applyAlignment="1">
      <alignment vertical="top"/>
    </xf>
    <xf numFmtId="0" fontId="8" fillId="0" borderId="1" xfId="0" applyFont="1" applyBorder="1" applyAlignment="1">
      <alignment vertical="top" wrapText="1"/>
    </xf>
    <xf numFmtId="0" fontId="0" fillId="19" borderId="12" xfId="0" applyFill="1" applyBorder="1" applyAlignment="1">
      <alignment wrapText="1"/>
    </xf>
    <xf numFmtId="0" fontId="6" fillId="28" borderId="2" xfId="0" applyFont="1" applyFill="1" applyBorder="1" applyAlignment="1">
      <alignment horizontal="right" vertical="center" textRotation="180"/>
    </xf>
    <xf numFmtId="0" fontId="4" fillId="0" borderId="4" xfId="0" applyFont="1" applyBorder="1" applyAlignment="1">
      <alignment wrapText="1"/>
    </xf>
    <xf numFmtId="0" fontId="2" fillId="30" borderId="1" xfId="0" applyFont="1" applyFill="1" applyBorder="1"/>
    <xf numFmtId="0" fontId="2" fillId="30" borderId="4" xfId="0" applyFont="1" applyFill="1" applyBorder="1"/>
    <xf numFmtId="0" fontId="1" fillId="27" borderId="1" xfId="0" applyFont="1" applyFill="1" applyBorder="1" applyAlignment="1">
      <alignment vertical="center"/>
    </xf>
    <xf numFmtId="0" fontId="0" fillId="0" borderId="0" xfId="0" applyAlignment="1">
      <alignment vertical="center"/>
    </xf>
    <xf numFmtId="0" fontId="14" fillId="0" borderId="0" xfId="0" applyFont="1" applyAlignment="1">
      <alignment vertical="top"/>
    </xf>
    <xf numFmtId="0" fontId="4" fillId="0" borderId="11" xfId="0" applyFont="1" applyBorder="1" applyAlignment="1">
      <alignment vertical="top" wrapText="1"/>
    </xf>
    <xf numFmtId="0" fontId="14" fillId="0" borderId="0" xfId="0" applyFont="1"/>
    <xf numFmtId="0" fontId="23" fillId="0" borderId="0" xfId="0" applyFont="1" applyAlignment="1">
      <alignment horizontal="left"/>
    </xf>
    <xf numFmtId="0" fontId="6" fillId="13" borderId="12" xfId="0" applyFont="1" applyFill="1" applyBorder="1" applyAlignment="1">
      <alignment vertical="center"/>
    </xf>
    <xf numFmtId="0" fontId="6" fillId="13" borderId="12" xfId="0" applyFont="1" applyFill="1" applyBorder="1" applyAlignment="1">
      <alignment vertical="center" wrapText="1"/>
    </xf>
    <xf numFmtId="0" fontId="6" fillId="20" borderId="1" xfId="0" applyFont="1" applyFill="1" applyBorder="1" applyAlignment="1">
      <alignment vertical="center"/>
    </xf>
    <xf numFmtId="0" fontId="6" fillId="20" borderId="1" xfId="0" applyFont="1" applyFill="1" applyBorder="1" applyAlignment="1">
      <alignment vertical="center" wrapText="1"/>
    </xf>
    <xf numFmtId="0" fontId="29" fillId="0" borderId="0" xfId="1" applyFont="1" applyAlignment="1">
      <alignment wrapText="1"/>
    </xf>
    <xf numFmtId="0" fontId="28" fillId="0" borderId="1" xfId="1" applyBorder="1"/>
    <xf numFmtId="0" fontId="0" fillId="0" borderId="1" xfId="0" applyBorder="1" applyAlignment="1">
      <alignment wrapText="1"/>
    </xf>
    <xf numFmtId="0" fontId="27" fillId="0" borderId="1" xfId="1" applyFont="1" applyBorder="1"/>
    <xf numFmtId="0" fontId="4" fillId="0" borderId="0" xfId="0" applyFont="1" applyAlignment="1">
      <alignment vertical="center" wrapText="1"/>
    </xf>
    <xf numFmtId="0" fontId="0" fillId="13" borderId="12" xfId="0" applyFill="1" applyBorder="1" applyAlignment="1">
      <alignment vertical="center" wrapText="1"/>
    </xf>
    <xf numFmtId="0" fontId="6" fillId="12" borderId="1" xfId="0" applyFont="1" applyFill="1" applyBorder="1" applyAlignment="1">
      <alignment vertical="center" wrapText="1"/>
    </xf>
    <xf numFmtId="0" fontId="4" fillId="17" borderId="5" xfId="0" applyFont="1" applyFill="1" applyBorder="1" applyAlignment="1">
      <alignment horizontal="right" vertical="center" textRotation="180" wrapText="1"/>
    </xf>
    <xf numFmtId="0" fontId="4" fillId="17" borderId="7" xfId="0" applyFont="1" applyFill="1" applyBorder="1" applyAlignment="1">
      <alignment horizontal="right" vertical="center" textRotation="180" wrapText="1"/>
    </xf>
    <xf numFmtId="0" fontId="4" fillId="17" borderId="10" xfId="0" applyFont="1" applyFill="1" applyBorder="1" applyAlignment="1">
      <alignment horizontal="right" vertical="center" textRotation="180"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right" vertical="top" wrapText="1"/>
    </xf>
    <xf numFmtId="0" fontId="4" fillId="29" borderId="5" xfId="0" applyFont="1" applyFill="1" applyBorder="1" applyAlignment="1">
      <alignment horizontal="right" vertical="center" textRotation="180"/>
    </xf>
    <xf numFmtId="0" fontId="4" fillId="29" borderId="7" xfId="0" applyFont="1" applyFill="1" applyBorder="1" applyAlignment="1">
      <alignment horizontal="right" vertical="center" textRotation="180"/>
    </xf>
    <xf numFmtId="0" fontId="4" fillId="29" borderId="10" xfId="0" applyFont="1" applyFill="1" applyBorder="1" applyAlignment="1">
      <alignment horizontal="right" vertical="center" textRotation="180"/>
    </xf>
    <xf numFmtId="0" fontId="3" fillId="0" borderId="0" xfId="0" applyFont="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4" fillId="3" borderId="1" xfId="0" applyFont="1" applyFill="1" applyBorder="1" applyAlignment="1">
      <alignment horizontal="center"/>
    </xf>
    <xf numFmtId="0" fontId="14" fillId="0" borderId="2" xfId="0" applyFont="1" applyBorder="1" applyAlignment="1">
      <alignment horizontal="center"/>
    </xf>
    <xf numFmtId="0" fontId="14" fillId="0" borderId="4" xfId="0" applyFont="1" applyBorder="1" applyAlignment="1">
      <alignment horizontal="center"/>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19" borderId="13" xfId="0" applyFill="1" applyBorder="1" applyAlignment="1">
      <alignment horizontal="left" vertical="center" wrapText="1"/>
    </xf>
    <xf numFmtId="0" fontId="0" fillId="19" borderId="14" xfId="0" applyFill="1" applyBorder="1" applyAlignment="1">
      <alignment horizontal="left" vertical="center" wrapText="1"/>
    </xf>
    <xf numFmtId="0" fontId="0" fillId="3" borderId="1" xfId="0" applyFill="1" applyBorder="1" applyAlignment="1">
      <alignment horizontal="center"/>
    </xf>
    <xf numFmtId="0" fontId="6" fillId="18"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5" fillId="15" borderId="0" xfId="0" applyFont="1" applyFill="1" applyAlignment="1">
      <alignment horizontal="center"/>
    </xf>
    <xf numFmtId="0" fontId="6" fillId="21" borderId="1" xfId="0" applyFont="1" applyFill="1" applyBorder="1" applyAlignment="1">
      <alignment horizontal="center" vertical="center" wrapText="1"/>
    </xf>
    <xf numFmtId="0" fontId="14" fillId="0" borderId="0" xfId="0" applyFont="1" applyAlignment="1">
      <alignment horizontal="left" wrapText="1"/>
    </xf>
    <xf numFmtId="0" fontId="3" fillId="0" borderId="1" xfId="0" applyFont="1"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14" fillId="0" borderId="7" xfId="0" applyFont="1" applyBorder="1" applyAlignment="1">
      <alignment horizontal="center"/>
    </xf>
    <xf numFmtId="0" fontId="14" fillId="0" borderId="0" xfId="0" applyFont="1" applyAlignment="1">
      <alignment horizontal="center"/>
    </xf>
    <xf numFmtId="0" fontId="6" fillId="3" borderId="1" xfId="0" applyFont="1" applyFill="1" applyBorder="1" applyAlignment="1">
      <alignment horizontal="center" vertical="center" wrapText="1"/>
    </xf>
    <xf numFmtId="0" fontId="2" fillId="30" borderId="13" xfId="0" applyFont="1" applyFill="1" applyBorder="1" applyAlignment="1">
      <alignment horizontal="center" wrapText="1"/>
    </xf>
    <xf numFmtId="0" fontId="2" fillId="30" borderId="12" xfId="0" applyFont="1" applyFill="1" applyBorder="1" applyAlignment="1">
      <alignment horizontal="center" wrapText="1"/>
    </xf>
    <xf numFmtId="0" fontId="0" fillId="23" borderId="10" xfId="0" applyFill="1" applyBorder="1" applyAlignment="1">
      <alignment horizontal="center" vertical="center"/>
    </xf>
    <xf numFmtId="0" fontId="0" fillId="23" borderId="11" xfId="0" applyFill="1" applyBorder="1" applyAlignment="1">
      <alignment horizontal="center" vertical="center"/>
    </xf>
    <xf numFmtId="0" fontId="0" fillId="21" borderId="10" xfId="0" applyFill="1" applyBorder="1" applyAlignment="1">
      <alignment horizontal="left"/>
    </xf>
    <xf numFmtId="0" fontId="0" fillId="21" borderId="11" xfId="0" applyFill="1" applyBorder="1" applyAlignment="1">
      <alignment horizontal="left"/>
    </xf>
    <xf numFmtId="0" fontId="0" fillId="16" borderId="5" xfId="0" applyFill="1" applyBorder="1" applyAlignment="1">
      <alignment horizontal="center"/>
    </xf>
    <xf numFmtId="0" fontId="0" fillId="16" borderId="8" xfId="0" applyFill="1" applyBorder="1" applyAlignment="1">
      <alignment horizontal="center"/>
    </xf>
    <xf numFmtId="0" fontId="0" fillId="23" borderId="5" xfId="0" applyFill="1" applyBorder="1" applyAlignment="1">
      <alignment horizontal="center"/>
    </xf>
    <xf numFmtId="0" fontId="0" fillId="23" borderId="8" xfId="0" applyFill="1" applyBorder="1" applyAlignment="1">
      <alignment horizontal="center"/>
    </xf>
    <xf numFmtId="0" fontId="0" fillId="12" borderId="13" xfId="0" applyFill="1" applyBorder="1" applyAlignment="1">
      <alignment horizontal="center" vertical="center"/>
    </xf>
    <xf numFmtId="0" fontId="0" fillId="12" borderId="14" xfId="0" applyFill="1" applyBorder="1" applyAlignment="1">
      <alignment horizontal="center" vertical="center"/>
    </xf>
    <xf numFmtId="0" fontId="0" fillId="12" borderId="12" xfId="0" applyFill="1" applyBorder="1" applyAlignment="1">
      <alignment horizontal="center" vertical="center"/>
    </xf>
    <xf numFmtId="0" fontId="6" fillId="2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30"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17" fillId="0" borderId="0" xfId="0" applyFont="1" applyAlignment="1">
      <alignment horizontal="left" vertical="center" wrapText="1"/>
    </xf>
    <xf numFmtId="0" fontId="23" fillId="0" borderId="0" xfId="0" applyFont="1" applyAlignment="1">
      <alignment horizontal="left"/>
    </xf>
    <xf numFmtId="0" fontId="6" fillId="0" borderId="0" xfId="0" applyFont="1" applyAlignment="1">
      <alignment horizontal="center"/>
    </xf>
    <xf numFmtId="0" fontId="6" fillId="0" borderId="15" xfId="0" applyFont="1" applyBorder="1" applyAlignment="1">
      <alignment horizontal="center"/>
    </xf>
    <xf numFmtId="0" fontId="22" fillId="0" borderId="15" xfId="0" applyFont="1" applyBorder="1" applyAlignment="1">
      <alignment horizontal="left" wrapText="1"/>
    </xf>
    <xf numFmtId="0" fontId="6" fillId="31" borderId="0" xfId="0" applyFont="1" applyFill="1" applyAlignment="1">
      <alignment horizontal="right" vertical="center" textRotation="180"/>
    </xf>
  </cellXfs>
  <cellStyles count="2">
    <cellStyle name="Hipervínculo" xfId="1" builtinId="8"/>
    <cellStyle name="Normal" xfId="0" builtinId="0"/>
  </cellStyles>
  <dxfs count="21">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numFmt numFmtId="30" formatCode="@"/>
      <fill>
        <patternFill patternType="solid">
          <fgColor indexed="64"/>
          <bgColor rgb="FFB5A7D7"/>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numFmt numFmtId="30" formatCode="@"/>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theme="6" tint="-0.49998474074526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fill>
        <patternFill>
          <fgColor indexed="64"/>
          <bgColor theme="0"/>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4"/>
        <color theme="1"/>
        <name val="Calibri"/>
        <family val="2"/>
        <scheme val="minor"/>
      </font>
      <fill>
        <patternFill>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0" tint="-0.49998474074526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BFBFBF"/>
      <color rgb="FFC75A11"/>
      <color rgb="FFFF7FFD"/>
      <color rgb="FF55FFFF"/>
      <color rgb="FF5EF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5715000</xdr:colOff>
      <xdr:row>10</xdr:row>
      <xdr:rowOff>266700</xdr:rowOff>
    </xdr:from>
    <xdr:to>
      <xdr:col>6</xdr:col>
      <xdr:colOff>45028</xdr:colOff>
      <xdr:row>11</xdr:row>
      <xdr:rowOff>202046</xdr:rowOff>
    </xdr:to>
    <xdr:sp macro="" textlink="">
      <xdr:nvSpPr>
        <xdr:cNvPr id="3" name="Right Arrow 2">
          <a:extLst>
            <a:ext uri="{FF2B5EF4-FFF2-40B4-BE49-F238E27FC236}">
              <a16:creationId xmlns:a16="http://schemas.microsoft.com/office/drawing/2014/main" id="{8C9FB7DC-9306-2343-96EA-C47E76B1251C}"/>
            </a:ext>
          </a:extLst>
        </xdr:cNvPr>
        <xdr:cNvSpPr/>
      </xdr:nvSpPr>
      <xdr:spPr>
        <a:xfrm rot="1692279">
          <a:off x="16141700" y="4610100"/>
          <a:ext cx="1708728" cy="392546"/>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13</xdr:row>
      <xdr:rowOff>533399</xdr:rowOff>
    </xdr:from>
    <xdr:to>
      <xdr:col>6</xdr:col>
      <xdr:colOff>57728</xdr:colOff>
      <xdr:row>15</xdr:row>
      <xdr:rowOff>163945</xdr:rowOff>
    </xdr:to>
    <xdr:sp macro="" textlink="">
      <xdr:nvSpPr>
        <xdr:cNvPr id="4" name="Right Arrow 3">
          <a:extLst>
            <a:ext uri="{FF2B5EF4-FFF2-40B4-BE49-F238E27FC236}">
              <a16:creationId xmlns:a16="http://schemas.microsoft.com/office/drawing/2014/main" id="{728024BE-C20C-A44D-A0BB-8BD42A4BC06C}"/>
            </a:ext>
          </a:extLst>
        </xdr:cNvPr>
        <xdr:cNvSpPr/>
      </xdr:nvSpPr>
      <xdr:spPr>
        <a:xfrm rot="19586202">
          <a:off x="16154400" y="5816599"/>
          <a:ext cx="1708728" cy="392546"/>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80505</xdr:colOff>
      <xdr:row>26</xdr:row>
      <xdr:rowOff>167735</xdr:rowOff>
    </xdr:from>
    <xdr:to>
      <xdr:col>6</xdr:col>
      <xdr:colOff>1174151</xdr:colOff>
      <xdr:row>28</xdr:row>
      <xdr:rowOff>89861</xdr:rowOff>
    </xdr:to>
    <xdr:sp macro="" textlink="">
      <xdr:nvSpPr>
        <xdr:cNvPr id="3" name="Right Arrow 2">
          <a:extLst>
            <a:ext uri="{FF2B5EF4-FFF2-40B4-BE49-F238E27FC236}">
              <a16:creationId xmlns:a16="http://schemas.microsoft.com/office/drawing/2014/main" id="{6ACDA4F5-17D6-ED4A-9448-1B164C85332F}"/>
            </a:ext>
          </a:extLst>
        </xdr:cNvPr>
        <xdr:cNvSpPr/>
      </xdr:nvSpPr>
      <xdr:spPr>
        <a:xfrm>
          <a:off x="6664137" y="7476226"/>
          <a:ext cx="1093646" cy="329484"/>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1204891</xdr:colOff>
      <xdr:row>24</xdr:row>
      <xdr:rowOff>497860</xdr:rowOff>
    </xdr:from>
    <xdr:to>
      <xdr:col>3</xdr:col>
      <xdr:colOff>800277</xdr:colOff>
      <xdr:row>26</xdr:row>
      <xdr:rowOff>2393</xdr:rowOff>
    </xdr:to>
    <xdr:sp macro="" textlink="">
      <xdr:nvSpPr>
        <xdr:cNvPr id="4" name="Right Arrow 3">
          <a:extLst>
            <a:ext uri="{FF2B5EF4-FFF2-40B4-BE49-F238E27FC236}">
              <a16:creationId xmlns:a16="http://schemas.microsoft.com/office/drawing/2014/main" id="{D8823115-C782-EA49-81D2-47A3F356F60B}"/>
            </a:ext>
          </a:extLst>
        </xdr:cNvPr>
        <xdr:cNvSpPr/>
      </xdr:nvSpPr>
      <xdr:spPr>
        <a:xfrm rot="9048359">
          <a:off x="2852459" y="8804346"/>
          <a:ext cx="1071332" cy="328317"/>
        </a:xfrm>
        <a:prstGeom prst="righ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513783</xdr:colOff>
      <xdr:row>25</xdr:row>
      <xdr:rowOff>43492</xdr:rowOff>
    </xdr:from>
    <xdr:to>
      <xdr:col>2</xdr:col>
      <xdr:colOff>701076</xdr:colOff>
      <xdr:row>26</xdr:row>
      <xdr:rowOff>185269</xdr:rowOff>
    </xdr:to>
    <xdr:sp macro="" textlink="">
      <xdr:nvSpPr>
        <xdr:cNvPr id="5" name="Right Arrow 4">
          <a:extLst>
            <a:ext uri="{FF2B5EF4-FFF2-40B4-BE49-F238E27FC236}">
              <a16:creationId xmlns:a16="http://schemas.microsoft.com/office/drawing/2014/main" id="{CE2E8718-E52A-9346-BBF3-0CF67AF95E46}"/>
            </a:ext>
          </a:extLst>
        </xdr:cNvPr>
        <xdr:cNvSpPr/>
      </xdr:nvSpPr>
      <xdr:spPr>
        <a:xfrm rot="16200000">
          <a:off x="2080548" y="7240597"/>
          <a:ext cx="359243" cy="187293"/>
        </a:xfrm>
        <a:prstGeom prst="righ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149036</xdr:colOff>
      <xdr:row>26</xdr:row>
      <xdr:rowOff>164380</xdr:rowOff>
    </xdr:from>
    <xdr:to>
      <xdr:col>4</xdr:col>
      <xdr:colOff>1425996</xdr:colOff>
      <xdr:row>28</xdr:row>
      <xdr:rowOff>86506</xdr:rowOff>
    </xdr:to>
    <xdr:sp macro="" textlink="">
      <xdr:nvSpPr>
        <xdr:cNvPr id="6" name="Right Arrow 5">
          <a:extLst>
            <a:ext uri="{FF2B5EF4-FFF2-40B4-BE49-F238E27FC236}">
              <a16:creationId xmlns:a16="http://schemas.microsoft.com/office/drawing/2014/main" id="{58452556-40E2-CB48-8AEC-160E5E230E7D}"/>
            </a:ext>
          </a:extLst>
        </xdr:cNvPr>
        <xdr:cNvSpPr/>
      </xdr:nvSpPr>
      <xdr:spPr>
        <a:xfrm>
          <a:off x="3108376" y="7484852"/>
          <a:ext cx="2181535" cy="341465"/>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1789568</xdr:colOff>
      <xdr:row>23</xdr:row>
      <xdr:rowOff>188851</xdr:rowOff>
    </xdr:from>
    <xdr:to>
      <xdr:col>9</xdr:col>
      <xdr:colOff>27819</xdr:colOff>
      <xdr:row>24</xdr:row>
      <xdr:rowOff>123166</xdr:rowOff>
    </xdr:to>
    <xdr:sp macro="" textlink="">
      <xdr:nvSpPr>
        <xdr:cNvPr id="7" name="Right Arrow 6">
          <a:extLst>
            <a:ext uri="{FF2B5EF4-FFF2-40B4-BE49-F238E27FC236}">
              <a16:creationId xmlns:a16="http://schemas.microsoft.com/office/drawing/2014/main" id="{F7D4B0AB-2DAF-2740-92C2-30471485DC17}"/>
            </a:ext>
          </a:extLst>
        </xdr:cNvPr>
        <xdr:cNvSpPr/>
      </xdr:nvSpPr>
      <xdr:spPr>
        <a:xfrm rot="19474868">
          <a:off x="9577304" y="6886304"/>
          <a:ext cx="880090" cy="137994"/>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90884</xdr:colOff>
      <xdr:row>26</xdr:row>
      <xdr:rowOff>0</xdr:rowOff>
    </xdr:from>
    <xdr:to>
      <xdr:col>8</xdr:col>
      <xdr:colOff>736840</xdr:colOff>
      <xdr:row>26</xdr:row>
      <xdr:rowOff>143773</xdr:rowOff>
    </xdr:to>
    <xdr:sp macro="" textlink="">
      <xdr:nvSpPr>
        <xdr:cNvPr id="8" name="Right Arrow 7">
          <a:extLst>
            <a:ext uri="{FF2B5EF4-FFF2-40B4-BE49-F238E27FC236}">
              <a16:creationId xmlns:a16="http://schemas.microsoft.com/office/drawing/2014/main" id="{3F256991-E265-864C-A736-BFE317EB36D6}"/>
            </a:ext>
          </a:extLst>
        </xdr:cNvPr>
        <xdr:cNvSpPr/>
      </xdr:nvSpPr>
      <xdr:spPr>
        <a:xfrm>
          <a:off x="9693761" y="7308491"/>
          <a:ext cx="645956" cy="143773"/>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t>
          </a:r>
        </a:p>
      </xdr:txBody>
    </xdr:sp>
    <xdr:clientData/>
  </xdr:twoCellAnchor>
  <xdr:twoCellAnchor>
    <xdr:from>
      <xdr:col>8</xdr:col>
      <xdr:colOff>99510</xdr:colOff>
      <xdr:row>27</xdr:row>
      <xdr:rowOff>194334</xdr:rowOff>
    </xdr:from>
    <xdr:to>
      <xdr:col>8</xdr:col>
      <xdr:colOff>745466</xdr:colOff>
      <xdr:row>28</xdr:row>
      <xdr:rowOff>134428</xdr:rowOff>
    </xdr:to>
    <xdr:sp macro="" textlink="">
      <xdr:nvSpPr>
        <xdr:cNvPr id="9" name="Right Arrow 8">
          <a:extLst>
            <a:ext uri="{FF2B5EF4-FFF2-40B4-BE49-F238E27FC236}">
              <a16:creationId xmlns:a16="http://schemas.microsoft.com/office/drawing/2014/main" id="{CE348CBF-B826-2147-BD25-9CA120E99210}"/>
            </a:ext>
          </a:extLst>
        </xdr:cNvPr>
        <xdr:cNvSpPr/>
      </xdr:nvSpPr>
      <xdr:spPr>
        <a:xfrm>
          <a:off x="9702387" y="7706504"/>
          <a:ext cx="645956" cy="143773"/>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t>
          </a:r>
        </a:p>
      </xdr:txBody>
    </xdr:sp>
    <xdr:clientData/>
  </xdr:twoCellAnchor>
  <xdr:twoCellAnchor>
    <xdr:from>
      <xdr:col>7</xdr:col>
      <xdr:colOff>1786214</xdr:colOff>
      <xdr:row>30</xdr:row>
      <xdr:rowOff>17758</xdr:rowOff>
    </xdr:from>
    <xdr:to>
      <xdr:col>9</xdr:col>
      <xdr:colOff>24465</xdr:colOff>
      <xdr:row>30</xdr:row>
      <xdr:rowOff>155752</xdr:rowOff>
    </xdr:to>
    <xdr:sp macro="" textlink="">
      <xdr:nvSpPr>
        <xdr:cNvPr id="10" name="Right Arrow 9">
          <a:extLst>
            <a:ext uri="{FF2B5EF4-FFF2-40B4-BE49-F238E27FC236}">
              <a16:creationId xmlns:a16="http://schemas.microsoft.com/office/drawing/2014/main" id="{3C8E5695-F2C0-474A-A19A-87694C26317C}"/>
            </a:ext>
          </a:extLst>
        </xdr:cNvPr>
        <xdr:cNvSpPr/>
      </xdr:nvSpPr>
      <xdr:spPr>
        <a:xfrm rot="1729785">
          <a:off x="9573950" y="8140966"/>
          <a:ext cx="880090" cy="137994"/>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AABD3C-9CCE-8A40-9F27-5ED85D8EB5DA}" name="Names" displayName="Names" ref="C13:D28" totalsRowShown="0" headerRowDxfId="20" dataDxfId="18" headerRowBorderDxfId="19" tableBorderDxfId="17" totalsRowBorderDxfId="16">
  <autoFilter ref="C13:D28" xr:uid="{3FAABD3C-9CCE-8A40-9F27-5ED85D8EB5DA}"/>
  <tableColumns count="2">
    <tableColumn id="1" xr3:uid="{2753B93C-27EE-264B-AF15-EFD8DB124137}" name="Quel est leur intitulé de poste ?" dataDxfId="15"/>
    <tableColumn id="2" xr3:uid="{51B242C1-5FB2-1A48-BDFC-6E1EEF42F7EA}" name="Nom(s) du personnel*"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E3CE12-3858-D14D-9810-852C2FC080AB}" name="Matrix" displayName="Matrix" ref="B5:M17" totalsRowShown="0" headerRowDxfId="13" dataDxfId="12" tableBorderDxfId="11">
  <autoFilter ref="B5:M17" xr:uid="{DDE3CE12-3858-D14D-9810-852C2FC080AB}"/>
  <tableColumns count="12">
    <tableColumn id="1" xr3:uid="{2D4A9D7D-8114-2242-8F21-E43A5B68C1BA}" name="Helper" dataDxfId="10">
      <calculatedColumnFormula>C6&amp;D6</calculatedColumnFormula>
    </tableColumn>
    <tableColumn id="2" xr3:uid="{52B74B0D-B62C-0F4D-A09E-1287334FEF85}" name="Type de décision" dataDxfId="9"/>
    <tableColumn id="3" xr3:uid="{F8E49090-44C2-744C-9EB6-962F324F6421}" name="Niveaux d’impact"/>
    <tableColumn id="4" xr3:uid="{3672BE65-F6CE-524E-9723-07589F00E381}" name="Exemples de scénario(s) (modifiable par l’organisation)" dataDxfId="8"/>
    <tableColumn id="5" xr3:uid="{45631525-FDF8-8B4E-89EB-AC873025C48B}" name="Exemples d'actions clés (modifiables par l’organisation)" dataDxfId="7"/>
    <tableColumn id="6" xr3:uid="{025C12BE-CC08-5744-943A-636C1AF8E53C}" name="Qui prend la décision ?" dataDxfId="6"/>
    <tableColumn id="7" xr3:uid="{7541AC48-2B99-6C4F-ADB8-D3B702214704}" name="Qui soutient la décision ?" dataDxfId="5"/>
    <tableColumn id="8" xr3:uid="{2C5DAD5D-C47C-314A-A3E2-D7A37864C54C}" name="Qui est le décideur suppléant ?" dataDxfId="4"/>
    <tableColumn id="9" xr3:uid="{22743F2D-3E90-A04A-A7AA-662C531A77CA}" name="Qui est consulté ?" dataDxfId="3"/>
    <tableColumn id="10" xr3:uid="{5C49A966-9AE4-7B40-85AB-F00FE5F8132C}" name="Qui est informé (en interne) ?" dataDxfId="2"/>
    <tableColumn id="11" xr3:uid="{B01A6E5F-79AA-F942-8FF2-0A837DFF1046}" name="Qui est informé en externe ?" dataDxfId="1"/>
    <tableColumn id="12" xr3:uid="{2A40D50F-3224-4942-AD57-64BF1B610C70}" name="Qui est responsable du reporting et de la documentation ?"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riana.duquediez@humanitarianoutcomes.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hyperlink" Target="https://gpr8.humanitarianoutcomes.org/" TargetMode="External"/><Relationship Id="rId1" Type="http://schemas.openxmlformats.org/officeDocument/2006/relationships/hyperlink" Target="https://gisf.ngo/wp-content/uploads/2017/06/SRM-French-Transl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6F31-37D2-A541-9FAA-9C547ADD1770}">
  <sheetPr>
    <tabColor theme="0" tint="-0.249977111117893"/>
  </sheetPr>
  <dimension ref="A2:C35"/>
  <sheetViews>
    <sheetView showGridLines="0" tabSelected="1" zoomScale="90" zoomScaleNormal="90" workbookViewId="0">
      <selection activeCell="B5" sqref="B5"/>
    </sheetView>
  </sheetViews>
  <sheetFormatPr baseColWidth="10" defaultRowHeight="16" x14ac:dyDescent="0.2"/>
  <cols>
    <col min="2" max="2" width="93.1640625" style="3" customWidth="1"/>
    <col min="3" max="3" width="75.1640625" customWidth="1"/>
  </cols>
  <sheetData>
    <row r="2" spans="1:3" ht="54" x14ac:dyDescent="0.3">
      <c r="B2" s="56" t="s">
        <v>120</v>
      </c>
    </row>
    <row r="3" spans="1:3" ht="26" x14ac:dyDescent="0.3">
      <c r="B3" s="56"/>
    </row>
    <row r="4" spans="1:3" ht="22" x14ac:dyDescent="0.25">
      <c r="A4" s="163" t="s">
        <v>203</v>
      </c>
      <c r="B4" s="69" t="s">
        <v>9</v>
      </c>
      <c r="C4" s="70" t="s">
        <v>10</v>
      </c>
    </row>
    <row r="5" spans="1:3" ht="140" x14ac:dyDescent="0.2">
      <c r="A5" s="163"/>
      <c r="B5" s="95" t="s">
        <v>142</v>
      </c>
      <c r="C5" s="66" t="s">
        <v>182</v>
      </c>
    </row>
    <row r="6" spans="1:3" ht="19" x14ac:dyDescent="0.25">
      <c r="A6" s="163"/>
      <c r="B6" s="4"/>
      <c r="C6" s="8"/>
    </row>
    <row r="7" spans="1:3" ht="20" x14ac:dyDescent="0.25">
      <c r="A7" s="163"/>
      <c r="B7" s="69" t="s">
        <v>143</v>
      </c>
      <c r="C7" s="44" t="s">
        <v>144</v>
      </c>
    </row>
    <row r="8" spans="1:3" ht="20" x14ac:dyDescent="0.25">
      <c r="A8" s="163"/>
      <c r="B8" s="4" t="s">
        <v>145</v>
      </c>
      <c r="C8" s="102" t="s">
        <v>150</v>
      </c>
    </row>
    <row r="9" spans="1:3" ht="40" x14ac:dyDescent="0.25">
      <c r="A9" s="163"/>
      <c r="B9" s="4" t="s">
        <v>146</v>
      </c>
      <c r="C9" s="101"/>
    </row>
    <row r="10" spans="1:3" ht="40" x14ac:dyDescent="0.25">
      <c r="A10" s="163"/>
      <c r="B10" s="4" t="s">
        <v>147</v>
      </c>
      <c r="C10" s="66" t="s">
        <v>173</v>
      </c>
    </row>
    <row r="11" spans="1:3" ht="20" x14ac:dyDescent="0.25">
      <c r="A11" s="163"/>
      <c r="B11" s="4" t="s">
        <v>148</v>
      </c>
      <c r="C11" s="101" t="s">
        <v>197</v>
      </c>
    </row>
    <row r="12" spans="1:3" ht="40" x14ac:dyDescent="0.25">
      <c r="A12" s="163"/>
      <c r="B12" s="4" t="s">
        <v>149</v>
      </c>
      <c r="C12" s="101"/>
    </row>
    <row r="13" spans="1:3" ht="19" x14ac:dyDescent="0.25">
      <c r="A13" s="163"/>
      <c r="B13" s="4"/>
      <c r="C13" s="103" t="s">
        <v>151</v>
      </c>
    </row>
    <row r="14" spans="1:3" ht="20" x14ac:dyDescent="0.25">
      <c r="A14" s="163"/>
      <c r="B14" s="5" t="s">
        <v>152</v>
      </c>
      <c r="C14" s="103"/>
    </row>
    <row r="15" spans="1:3" ht="100" x14ac:dyDescent="0.25">
      <c r="A15" s="163"/>
      <c r="B15" s="4" t="s">
        <v>153</v>
      </c>
      <c r="C15" s="8"/>
    </row>
    <row r="16" spans="1:3" ht="19" x14ac:dyDescent="0.25">
      <c r="A16" s="8"/>
      <c r="B16" s="4"/>
      <c r="C16" s="8"/>
    </row>
    <row r="17" spans="1:3" ht="140" x14ac:dyDescent="0.25">
      <c r="A17" s="77" t="s">
        <v>156</v>
      </c>
      <c r="B17" s="78" t="s">
        <v>154</v>
      </c>
      <c r="C17" s="8"/>
    </row>
    <row r="18" spans="1:3" ht="19" x14ac:dyDescent="0.25">
      <c r="A18" s="8"/>
      <c r="B18" s="4"/>
      <c r="C18" s="8"/>
    </row>
    <row r="19" spans="1:3" ht="20" x14ac:dyDescent="0.25">
      <c r="A19" s="104" t="s">
        <v>158</v>
      </c>
      <c r="B19" s="57" t="s">
        <v>157</v>
      </c>
      <c r="C19" s="5"/>
    </row>
    <row r="20" spans="1:3" ht="80" x14ac:dyDescent="0.25">
      <c r="A20" s="105"/>
      <c r="B20" s="58" t="s">
        <v>159</v>
      </c>
      <c r="C20" s="4"/>
    </row>
    <row r="21" spans="1:3" ht="80" x14ac:dyDescent="0.25">
      <c r="A21" s="105"/>
      <c r="B21" s="58" t="s">
        <v>160</v>
      </c>
      <c r="C21" s="8"/>
    </row>
    <row r="22" spans="1:3" ht="19" x14ac:dyDescent="0.25">
      <c r="A22" s="105"/>
      <c r="B22" s="58"/>
      <c r="C22" s="8"/>
    </row>
    <row r="23" spans="1:3" ht="20" x14ac:dyDescent="0.25">
      <c r="A23" s="105"/>
      <c r="B23" s="59" t="s">
        <v>163</v>
      </c>
      <c r="C23" s="8"/>
    </row>
    <row r="24" spans="1:3" ht="119" customHeight="1" x14ac:dyDescent="0.25">
      <c r="A24" s="106"/>
      <c r="B24" s="84" t="s">
        <v>161</v>
      </c>
      <c r="C24" s="8"/>
    </row>
    <row r="25" spans="1:3" ht="19" x14ac:dyDescent="0.25">
      <c r="A25" s="8"/>
      <c r="B25" s="4"/>
      <c r="C25" s="8"/>
    </row>
    <row r="26" spans="1:3" ht="19" x14ac:dyDescent="0.25">
      <c r="A26" s="8"/>
      <c r="B26" s="4"/>
      <c r="C26" s="8"/>
    </row>
    <row r="27" spans="1:3" ht="20" x14ac:dyDescent="0.25">
      <c r="A27" s="98" t="s">
        <v>155</v>
      </c>
      <c r="B27" s="61" t="s">
        <v>162</v>
      </c>
      <c r="C27" s="8"/>
    </row>
    <row r="28" spans="1:3" ht="80" x14ac:dyDescent="0.25">
      <c r="A28" s="99"/>
      <c r="B28" s="58" t="s">
        <v>196</v>
      </c>
      <c r="C28" s="8"/>
    </row>
    <row r="29" spans="1:3" ht="20" x14ac:dyDescent="0.25">
      <c r="A29" s="99"/>
      <c r="B29" s="58" t="s">
        <v>174</v>
      </c>
      <c r="C29" s="8"/>
    </row>
    <row r="30" spans="1:3" ht="20" x14ac:dyDescent="0.25">
      <c r="A30" s="99"/>
      <c r="B30" s="58" t="s">
        <v>175</v>
      </c>
      <c r="C30" s="8"/>
    </row>
    <row r="31" spans="1:3" ht="19" x14ac:dyDescent="0.25">
      <c r="A31" s="99"/>
      <c r="B31" s="58"/>
      <c r="C31" s="8"/>
    </row>
    <row r="32" spans="1:3" ht="68" customHeight="1" x14ac:dyDescent="0.25">
      <c r="A32" s="100"/>
      <c r="B32" s="60" t="s">
        <v>195</v>
      </c>
      <c r="C32" s="8"/>
    </row>
    <row r="33" spans="1:3" ht="19" x14ac:dyDescent="0.25">
      <c r="A33" s="8"/>
      <c r="B33" s="4"/>
      <c r="C33" s="8"/>
    </row>
    <row r="34" spans="1:3" ht="40" x14ac:dyDescent="0.25">
      <c r="A34" s="8"/>
      <c r="B34" s="4" t="s">
        <v>198</v>
      </c>
      <c r="C34" s="8"/>
    </row>
    <row r="35" spans="1:3" ht="20" x14ac:dyDescent="0.25">
      <c r="B35" s="91" t="s">
        <v>172</v>
      </c>
    </row>
  </sheetData>
  <mergeCells count="6">
    <mergeCell ref="A27:A32"/>
    <mergeCell ref="C11:C12"/>
    <mergeCell ref="C8:C9"/>
    <mergeCell ref="C13:C14"/>
    <mergeCell ref="A19:A24"/>
    <mergeCell ref="A4:A15"/>
  </mergeCells>
  <hyperlinks>
    <hyperlink ref="B35" r:id="rId1" xr:uid="{87F01D91-6AD3-FC48-A67C-09F249D5747A}"/>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AC1F-37DA-1C44-9324-C3938BE30382}">
  <sheetPr>
    <tabColor theme="0" tint="-0.249977111117893"/>
  </sheetPr>
  <dimension ref="B3:I29"/>
  <sheetViews>
    <sheetView showGridLines="0" topLeftCell="A4" zoomScaleNormal="110" workbookViewId="0">
      <selection activeCell="D10" sqref="D10"/>
    </sheetView>
  </sheetViews>
  <sheetFormatPr baseColWidth="10" defaultRowHeight="16" x14ac:dyDescent="0.2"/>
  <cols>
    <col min="2" max="2" width="36.83203125" customWidth="1"/>
    <col min="3" max="3" width="78.33203125" customWidth="1"/>
    <col min="4" max="4" width="75.1640625" customWidth="1"/>
  </cols>
  <sheetData>
    <row r="3" spans="2:9" ht="32" customHeight="1" x14ac:dyDescent="0.25">
      <c r="B3" s="83" t="s">
        <v>37</v>
      </c>
      <c r="C3" s="1"/>
    </row>
    <row r="4" spans="2:9" ht="82" customHeight="1" x14ac:dyDescent="0.25">
      <c r="B4" s="107" t="s">
        <v>202</v>
      </c>
      <c r="C4" s="107"/>
    </row>
    <row r="5" spans="2:9" ht="43" customHeight="1" x14ac:dyDescent="0.25">
      <c r="B5" s="107" t="s">
        <v>38</v>
      </c>
      <c r="C5" s="107"/>
    </row>
    <row r="6" spans="2:9" ht="18" customHeight="1" x14ac:dyDescent="0.25">
      <c r="B6" s="28"/>
      <c r="C6" s="28"/>
    </row>
    <row r="7" spans="2:9" ht="21" x14ac:dyDescent="0.25">
      <c r="B7" s="29" t="s">
        <v>39</v>
      </c>
      <c r="C7" s="29" t="s">
        <v>40</v>
      </c>
      <c r="D7" s="29" t="s">
        <v>41</v>
      </c>
    </row>
    <row r="8" spans="2:9" s="8" customFormat="1" ht="37" customHeight="1" x14ac:dyDescent="0.25">
      <c r="B8" s="30" t="s">
        <v>42</v>
      </c>
      <c r="C8" s="31" t="s">
        <v>43</v>
      </c>
      <c r="D8" s="74" t="s">
        <v>44</v>
      </c>
    </row>
    <row r="9" spans="2:9" s="8" customFormat="1" ht="30" customHeight="1" x14ac:dyDescent="0.25">
      <c r="B9" s="32" t="s">
        <v>45</v>
      </c>
      <c r="C9" s="31" t="s">
        <v>46</v>
      </c>
      <c r="D9" s="74"/>
    </row>
    <row r="10" spans="2:9" s="8" customFormat="1" ht="43" customHeight="1" x14ac:dyDescent="0.25">
      <c r="B10" s="33" t="s">
        <v>47</v>
      </c>
      <c r="C10" s="31" t="s">
        <v>48</v>
      </c>
      <c r="D10" s="75" t="s">
        <v>50</v>
      </c>
    </row>
    <row r="11" spans="2:9" s="8" customFormat="1" ht="36" customHeight="1" x14ac:dyDescent="0.25">
      <c r="B11" s="34" t="s">
        <v>138</v>
      </c>
      <c r="C11" s="31" t="s">
        <v>49</v>
      </c>
      <c r="D11" s="74"/>
    </row>
    <row r="12" spans="2:9" s="8" customFormat="1" ht="19" x14ac:dyDescent="0.25">
      <c r="G12" s="108" t="s">
        <v>141</v>
      </c>
      <c r="H12" s="109"/>
      <c r="I12" s="110"/>
    </row>
    <row r="13" spans="2:9" s="8" customFormat="1" ht="19" x14ac:dyDescent="0.25">
      <c r="G13" s="111"/>
      <c r="H13" s="112"/>
      <c r="I13" s="113"/>
    </row>
    <row r="14" spans="2:9" s="8" customFormat="1" ht="42" customHeight="1" x14ac:dyDescent="0.25">
      <c r="B14" s="107" t="s">
        <v>199</v>
      </c>
      <c r="C14" s="107"/>
      <c r="G14" s="114"/>
      <c r="H14" s="115"/>
      <c r="I14" s="116"/>
    </row>
    <row r="15" spans="2:9" s="8" customFormat="1" ht="18" customHeight="1" x14ac:dyDescent="0.25">
      <c r="B15" s="64"/>
      <c r="C15" s="64"/>
    </row>
    <row r="16" spans="2:9" s="8" customFormat="1" ht="21" x14ac:dyDescent="0.25">
      <c r="B16" s="29" t="s">
        <v>52</v>
      </c>
      <c r="C16" s="29" t="s">
        <v>40</v>
      </c>
      <c r="D16" s="29" t="s">
        <v>41</v>
      </c>
    </row>
    <row r="17" spans="2:4" s="8" customFormat="1" ht="40" customHeight="1" x14ac:dyDescent="0.25">
      <c r="B17" s="35" t="s">
        <v>121</v>
      </c>
      <c r="C17" s="31" t="s">
        <v>55</v>
      </c>
      <c r="D17" s="74" t="s">
        <v>56</v>
      </c>
    </row>
    <row r="18" spans="2:4" s="8" customFormat="1" ht="65" customHeight="1" x14ac:dyDescent="0.25">
      <c r="B18" s="36" t="s">
        <v>53</v>
      </c>
      <c r="C18" s="31" t="s">
        <v>200</v>
      </c>
      <c r="D18" s="75" t="s">
        <v>57</v>
      </c>
    </row>
    <row r="19" spans="2:4" s="8" customFormat="1" ht="57" customHeight="1" x14ac:dyDescent="0.25">
      <c r="B19" s="37" t="s">
        <v>54</v>
      </c>
      <c r="C19" s="31" t="s">
        <v>201</v>
      </c>
      <c r="D19" s="74" t="s">
        <v>58</v>
      </c>
    </row>
    <row r="22" spans="2:4" ht="22" x14ac:dyDescent="0.25">
      <c r="B22" s="29" t="s">
        <v>59</v>
      </c>
      <c r="C22" s="65" t="s">
        <v>60</v>
      </c>
    </row>
    <row r="23" spans="2:4" ht="20" x14ac:dyDescent="0.25">
      <c r="B23" s="62" t="s">
        <v>61</v>
      </c>
      <c r="C23" s="63" t="s">
        <v>122</v>
      </c>
    </row>
    <row r="24" spans="2:4" ht="60" x14ac:dyDescent="0.25">
      <c r="B24" s="62" t="s">
        <v>62</v>
      </c>
      <c r="C24" s="63" t="s">
        <v>123</v>
      </c>
    </row>
    <row r="25" spans="2:4" ht="60" x14ac:dyDescent="0.25">
      <c r="B25" s="62" t="s">
        <v>63</v>
      </c>
      <c r="C25" s="63" t="s">
        <v>124</v>
      </c>
    </row>
    <row r="26" spans="2:4" ht="57" customHeight="1" x14ac:dyDescent="0.25">
      <c r="B26" s="62" t="s">
        <v>64</v>
      </c>
      <c r="C26" s="63" t="s">
        <v>125</v>
      </c>
    </row>
    <row r="27" spans="2:4" ht="40" x14ac:dyDescent="0.25">
      <c r="B27" s="62" t="s">
        <v>65</v>
      </c>
      <c r="C27" s="63" t="s">
        <v>68</v>
      </c>
    </row>
    <row r="28" spans="2:4" ht="40" x14ac:dyDescent="0.25">
      <c r="B28" s="62" t="s">
        <v>66</v>
      </c>
      <c r="C28" s="63" t="s">
        <v>69</v>
      </c>
    </row>
    <row r="29" spans="2:4" ht="40" x14ac:dyDescent="0.25">
      <c r="B29" s="62" t="s">
        <v>126</v>
      </c>
      <c r="C29" s="63" t="s">
        <v>127</v>
      </c>
    </row>
  </sheetData>
  <mergeCells count="4">
    <mergeCell ref="B4:C4"/>
    <mergeCell ref="B14:C14"/>
    <mergeCell ref="B5:C5"/>
    <mergeCell ref="G12:I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2383-77ED-CF43-82DD-B219B567DBA2}">
  <sheetPr>
    <tabColor theme="5" tint="0.59999389629810485"/>
  </sheetPr>
  <dimension ref="B3:D28"/>
  <sheetViews>
    <sheetView showGridLines="0" workbookViewId="0">
      <selection activeCell="E10" sqref="E10"/>
    </sheetView>
  </sheetViews>
  <sheetFormatPr baseColWidth="10" defaultRowHeight="16" x14ac:dyDescent="0.2"/>
  <cols>
    <col min="1" max="1" width="5" customWidth="1"/>
    <col min="2" max="2" width="58.1640625" customWidth="1"/>
    <col min="3" max="3" width="50.5" customWidth="1"/>
    <col min="4" max="4" width="79.6640625" customWidth="1"/>
  </cols>
  <sheetData>
    <row r="3" spans="2:4" ht="24" x14ac:dyDescent="0.3">
      <c r="B3" s="7" t="s">
        <v>11</v>
      </c>
    </row>
    <row r="5" spans="2:4" ht="21" x14ac:dyDescent="0.25">
      <c r="B5" s="71" t="s">
        <v>12</v>
      </c>
      <c r="C5" s="2"/>
    </row>
    <row r="6" spans="2:4" ht="41" customHeight="1" x14ac:dyDescent="0.25">
      <c r="B6" s="72" t="s">
        <v>13</v>
      </c>
      <c r="C6" s="2"/>
    </row>
    <row r="7" spans="2:4" ht="21" x14ac:dyDescent="0.25">
      <c r="B7" s="71" t="s">
        <v>14</v>
      </c>
      <c r="C7" s="2"/>
    </row>
    <row r="8" spans="2:4" ht="21" x14ac:dyDescent="0.25">
      <c r="B8" s="71" t="s">
        <v>15</v>
      </c>
      <c r="C8" s="2"/>
    </row>
    <row r="10" spans="2:4" ht="39" customHeight="1" x14ac:dyDescent="0.25">
      <c r="D10" s="73" t="s">
        <v>16</v>
      </c>
    </row>
    <row r="11" spans="2:4" ht="39" customHeight="1" x14ac:dyDescent="0.25">
      <c r="B11" s="85" t="s">
        <v>166</v>
      </c>
      <c r="D11" s="73"/>
    </row>
    <row r="13" spans="2:4" ht="51" customHeight="1" x14ac:dyDescent="0.2">
      <c r="B13" s="41" t="s">
        <v>17</v>
      </c>
      <c r="C13" s="42" t="s">
        <v>18</v>
      </c>
      <c r="D13" s="43" t="s">
        <v>19</v>
      </c>
    </row>
    <row r="14" spans="2:4" ht="35" customHeight="1" x14ac:dyDescent="0.25">
      <c r="B14" s="6" t="s">
        <v>20</v>
      </c>
      <c r="C14" s="38" t="s">
        <v>30</v>
      </c>
      <c r="D14" s="45" t="s">
        <v>1</v>
      </c>
    </row>
    <row r="15" spans="2:4" ht="35" customHeight="1" x14ac:dyDescent="0.25">
      <c r="B15" s="6" t="s">
        <v>21</v>
      </c>
      <c r="C15" s="38" t="s">
        <v>31</v>
      </c>
      <c r="D15" s="45" t="s">
        <v>2</v>
      </c>
    </row>
    <row r="16" spans="2:4" ht="35" customHeight="1" x14ac:dyDescent="0.25">
      <c r="B16" s="6" t="s">
        <v>22</v>
      </c>
      <c r="C16" s="38" t="s">
        <v>131</v>
      </c>
      <c r="D16" s="45" t="s">
        <v>3</v>
      </c>
    </row>
    <row r="17" spans="2:4" ht="42" customHeight="1" x14ac:dyDescent="0.25">
      <c r="B17" s="6" t="s">
        <v>23</v>
      </c>
      <c r="C17" s="38" t="s">
        <v>31</v>
      </c>
      <c r="D17" s="45" t="s">
        <v>4</v>
      </c>
    </row>
    <row r="18" spans="2:4" ht="35" customHeight="1" x14ac:dyDescent="0.25">
      <c r="B18" s="6" t="s">
        <v>24</v>
      </c>
      <c r="C18" s="38" t="s">
        <v>30</v>
      </c>
      <c r="D18" s="45" t="s">
        <v>5</v>
      </c>
    </row>
    <row r="19" spans="2:4" ht="35" customHeight="1" x14ac:dyDescent="0.25">
      <c r="B19" s="6" t="s">
        <v>25</v>
      </c>
      <c r="C19" s="38" t="s">
        <v>32</v>
      </c>
      <c r="D19" s="45" t="s">
        <v>6</v>
      </c>
    </row>
    <row r="20" spans="2:4" ht="53" customHeight="1" x14ac:dyDescent="0.25">
      <c r="B20" s="6" t="s">
        <v>26</v>
      </c>
      <c r="C20" s="38" t="s">
        <v>33</v>
      </c>
      <c r="D20" s="45" t="s">
        <v>7</v>
      </c>
    </row>
    <row r="21" spans="2:4" ht="57" customHeight="1" x14ac:dyDescent="0.25">
      <c r="B21" s="6" t="s">
        <v>27</v>
      </c>
      <c r="C21" s="38" t="s">
        <v>34</v>
      </c>
      <c r="D21" s="45" t="s">
        <v>2</v>
      </c>
    </row>
    <row r="22" spans="2:4" ht="35" customHeight="1" x14ac:dyDescent="0.25">
      <c r="B22" s="6" t="s">
        <v>28</v>
      </c>
      <c r="C22" s="38" t="s">
        <v>35</v>
      </c>
      <c r="D22" s="45" t="s">
        <v>4</v>
      </c>
    </row>
    <row r="23" spans="2:4" ht="35" customHeight="1" x14ac:dyDescent="0.25">
      <c r="B23" s="6" t="s">
        <v>29</v>
      </c>
      <c r="C23" s="38" t="s">
        <v>36</v>
      </c>
      <c r="D23" s="45" t="s">
        <v>2</v>
      </c>
    </row>
    <row r="24" spans="2:4" ht="35" customHeight="1" x14ac:dyDescent="0.25">
      <c r="B24" s="6"/>
      <c r="C24" s="38"/>
      <c r="D24" s="39"/>
    </row>
    <row r="25" spans="2:4" ht="35" customHeight="1" x14ac:dyDescent="0.25">
      <c r="B25" s="6"/>
      <c r="C25" s="38"/>
      <c r="D25" s="39"/>
    </row>
    <row r="26" spans="2:4" ht="35" customHeight="1" x14ac:dyDescent="0.25">
      <c r="B26" s="6"/>
      <c r="C26" s="38"/>
      <c r="D26" s="39"/>
    </row>
    <row r="27" spans="2:4" ht="35" customHeight="1" x14ac:dyDescent="0.25">
      <c r="B27" s="6"/>
      <c r="C27" s="38"/>
      <c r="D27" s="39"/>
    </row>
    <row r="28" spans="2:4" ht="35" customHeight="1" x14ac:dyDescent="0.25">
      <c r="B28" s="6"/>
      <c r="C28" s="67" t="s">
        <v>132</v>
      </c>
      <c r="D28" s="40"/>
    </row>
  </sheetData>
  <pageMargins left="0.7" right="0.7" top="0.75" bottom="0.75" header="0.3" footer="0.3"/>
  <pageSetup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3449-CEA2-B947-8DF8-1947CE16F0DA}">
  <sheetPr>
    <tabColor theme="5" tint="-0.249977111117893"/>
  </sheetPr>
  <dimension ref="A3:N17"/>
  <sheetViews>
    <sheetView showGridLines="0" zoomScale="138" workbookViewId="0">
      <selection activeCell="F5" sqref="F5"/>
    </sheetView>
  </sheetViews>
  <sheetFormatPr baseColWidth="10" defaultRowHeight="16" x14ac:dyDescent="0.2"/>
  <cols>
    <col min="2" max="2" width="17.1640625" hidden="1" customWidth="1"/>
    <col min="3" max="3" width="17.1640625" customWidth="1"/>
    <col min="4" max="4" width="17.33203125" customWidth="1"/>
    <col min="5" max="5" width="25.6640625" customWidth="1"/>
    <col min="6" max="6" width="32.33203125" customWidth="1"/>
    <col min="7" max="7" width="24.33203125" customWidth="1"/>
    <col min="8" max="8" width="17.83203125" customWidth="1"/>
    <col min="9" max="9" width="22.5" customWidth="1"/>
    <col min="10" max="10" width="15.5" customWidth="1"/>
    <col min="11" max="11" width="19.33203125" customWidth="1"/>
    <col min="12" max="12" width="18.33203125" customWidth="1"/>
    <col min="13" max="13" width="24.5" customWidth="1"/>
  </cols>
  <sheetData>
    <row r="3" spans="1:14" s="8" customFormat="1" ht="19" x14ac:dyDescent="0.25">
      <c r="E3" s="117" t="s">
        <v>164</v>
      </c>
      <c r="F3" s="117"/>
      <c r="G3" s="117"/>
      <c r="H3" s="117"/>
      <c r="I3" s="117"/>
    </row>
    <row r="4" spans="1:14" ht="21" x14ac:dyDescent="0.25">
      <c r="B4">
        <v>1</v>
      </c>
      <c r="C4" s="118" t="s">
        <v>70</v>
      </c>
      <c r="D4" s="119"/>
    </row>
    <row r="5" spans="1:14" s="11" customFormat="1" ht="79" customHeight="1" x14ac:dyDescent="0.2">
      <c r="B5" s="23" t="s">
        <v>0</v>
      </c>
      <c r="C5" s="24" t="s">
        <v>73</v>
      </c>
      <c r="D5" s="24" t="s">
        <v>74</v>
      </c>
      <c r="E5" s="24" t="s">
        <v>183</v>
      </c>
      <c r="F5" s="24" t="s">
        <v>184</v>
      </c>
      <c r="G5" s="24" t="s">
        <v>61</v>
      </c>
      <c r="H5" s="24" t="s">
        <v>62</v>
      </c>
      <c r="I5" s="24" t="s">
        <v>63</v>
      </c>
      <c r="J5" s="24" t="s">
        <v>64</v>
      </c>
      <c r="K5" s="24" t="s">
        <v>65</v>
      </c>
      <c r="L5" s="24" t="s">
        <v>66</v>
      </c>
      <c r="M5" s="24" t="s">
        <v>67</v>
      </c>
      <c r="N5" s="10"/>
    </row>
    <row r="6" spans="1:14" ht="88" customHeight="1" x14ac:dyDescent="0.2">
      <c r="A6" s="68">
        <v>1</v>
      </c>
      <c r="B6" s="25" t="str">
        <f>C6&amp;D6</f>
        <v>StratégiqueFaible</v>
      </c>
      <c r="C6" s="13" t="s">
        <v>71</v>
      </c>
      <c r="D6" s="14" t="s">
        <v>75</v>
      </c>
      <c r="E6" s="15" t="s">
        <v>78</v>
      </c>
      <c r="F6" s="16" t="s">
        <v>176</v>
      </c>
      <c r="G6" s="12" t="s">
        <v>31</v>
      </c>
      <c r="H6" s="12" t="s">
        <v>32</v>
      </c>
      <c r="I6" s="12" t="s">
        <v>30</v>
      </c>
      <c r="J6" s="12" t="s">
        <v>31</v>
      </c>
      <c r="K6" s="12" t="s">
        <v>131</v>
      </c>
      <c r="L6" s="17" t="s">
        <v>8</v>
      </c>
      <c r="M6" s="12" t="s">
        <v>131</v>
      </c>
      <c r="N6" s="3"/>
    </row>
    <row r="7" spans="1:14" ht="40" customHeight="1" x14ac:dyDescent="0.2">
      <c r="A7" s="68">
        <v>2</v>
      </c>
      <c r="B7" s="25" t="str">
        <f t="shared" ref="B7:B17" si="0">C7&amp;D7</f>
        <v>StratégiqueMoyen</v>
      </c>
      <c r="C7" s="13" t="s">
        <v>71</v>
      </c>
      <c r="D7" s="18" t="s">
        <v>76</v>
      </c>
      <c r="E7" s="15" t="s">
        <v>79</v>
      </c>
      <c r="F7" s="16" t="s">
        <v>90</v>
      </c>
      <c r="G7" s="12"/>
      <c r="H7" s="12"/>
      <c r="I7" s="12"/>
      <c r="J7" s="12"/>
      <c r="K7" s="12"/>
      <c r="L7" s="17"/>
      <c r="M7" s="12"/>
      <c r="N7" s="3"/>
    </row>
    <row r="8" spans="1:14" ht="40" customHeight="1" x14ac:dyDescent="0.2">
      <c r="A8" s="68">
        <v>3</v>
      </c>
      <c r="B8" s="25" t="str">
        <f t="shared" si="0"/>
        <v>StratégiqueÉlevé</v>
      </c>
      <c r="C8" s="13" t="s">
        <v>71</v>
      </c>
      <c r="D8" s="19" t="s">
        <v>77</v>
      </c>
      <c r="E8" s="15" t="s">
        <v>80</v>
      </c>
      <c r="F8" s="16" t="s">
        <v>91</v>
      </c>
      <c r="G8" s="12"/>
      <c r="H8" s="12"/>
      <c r="I8" s="12"/>
      <c r="J8" s="12"/>
      <c r="K8" s="12"/>
      <c r="L8" s="17"/>
      <c r="M8" s="12"/>
      <c r="N8" s="3"/>
    </row>
    <row r="9" spans="1:14" ht="40" customHeight="1" x14ac:dyDescent="0.2">
      <c r="A9" s="68">
        <v>4</v>
      </c>
      <c r="B9" s="25" t="str">
        <f t="shared" si="0"/>
        <v>Opérationnel Faible</v>
      </c>
      <c r="C9" s="20" t="s">
        <v>72</v>
      </c>
      <c r="D9" s="14" t="s">
        <v>75</v>
      </c>
      <c r="E9" s="15" t="s">
        <v>81</v>
      </c>
      <c r="F9" s="16" t="s">
        <v>92</v>
      </c>
      <c r="G9" s="12"/>
      <c r="H9" s="12"/>
      <c r="I9" s="12"/>
      <c r="J9" s="12"/>
      <c r="K9" s="12"/>
      <c r="L9" s="17"/>
      <c r="M9" s="12"/>
      <c r="N9" s="3"/>
    </row>
    <row r="10" spans="1:14" ht="40" customHeight="1" x14ac:dyDescent="0.2">
      <c r="A10" s="68">
        <v>5</v>
      </c>
      <c r="B10" s="25" t="str">
        <f t="shared" si="0"/>
        <v>Opérationnel Moyen</v>
      </c>
      <c r="C10" s="20" t="s">
        <v>72</v>
      </c>
      <c r="D10" s="18" t="s">
        <v>76</v>
      </c>
      <c r="E10" s="15" t="s">
        <v>82</v>
      </c>
      <c r="F10" s="16" t="s">
        <v>90</v>
      </c>
      <c r="G10" s="12"/>
      <c r="H10" s="12"/>
      <c r="I10" s="12"/>
      <c r="J10" s="12"/>
      <c r="K10" s="12"/>
      <c r="L10" s="17"/>
      <c r="M10" s="12"/>
      <c r="N10" s="3"/>
    </row>
    <row r="11" spans="1:14" ht="40" customHeight="1" x14ac:dyDescent="0.2">
      <c r="A11" s="68">
        <v>6</v>
      </c>
      <c r="B11" s="25" t="str">
        <f t="shared" si="0"/>
        <v>Opérationnel Élevé</v>
      </c>
      <c r="C11" s="20" t="s">
        <v>72</v>
      </c>
      <c r="D11" s="19" t="s">
        <v>77</v>
      </c>
      <c r="E11" s="15" t="s">
        <v>83</v>
      </c>
      <c r="F11" s="16" t="s">
        <v>93</v>
      </c>
      <c r="G11" s="12"/>
      <c r="H11" s="12"/>
      <c r="I11" s="12"/>
      <c r="J11" s="12"/>
      <c r="K11" s="12"/>
      <c r="L11" s="17"/>
      <c r="M11" s="12"/>
      <c r="N11" s="3"/>
    </row>
    <row r="12" spans="1:14" ht="40" customHeight="1" x14ac:dyDescent="0.2">
      <c r="A12" s="68">
        <v>7</v>
      </c>
      <c r="B12" s="25" t="str">
        <f t="shared" si="0"/>
        <v>UrgenteFaible</v>
      </c>
      <c r="C12" s="21" t="s">
        <v>128</v>
      </c>
      <c r="D12" s="14" t="s">
        <v>75</v>
      </c>
      <c r="E12" s="15" t="s">
        <v>84</v>
      </c>
      <c r="F12" s="16" t="s">
        <v>94</v>
      </c>
      <c r="G12" s="12"/>
      <c r="H12" s="12"/>
      <c r="I12" s="12"/>
      <c r="J12" s="12"/>
      <c r="K12" s="17"/>
      <c r="L12" s="17"/>
      <c r="M12" s="12"/>
      <c r="N12" s="3"/>
    </row>
    <row r="13" spans="1:14" ht="66" customHeight="1" x14ac:dyDescent="0.2">
      <c r="A13" s="68">
        <v>8</v>
      </c>
      <c r="B13" s="25" t="str">
        <f t="shared" si="0"/>
        <v>UrgenteMoyen</v>
      </c>
      <c r="C13" s="21" t="s">
        <v>128</v>
      </c>
      <c r="D13" s="18" t="s">
        <v>76</v>
      </c>
      <c r="E13" s="15" t="s">
        <v>85</v>
      </c>
      <c r="F13" s="16" t="s">
        <v>129</v>
      </c>
      <c r="G13" s="12" t="s">
        <v>31</v>
      </c>
      <c r="H13" s="12" t="s">
        <v>131</v>
      </c>
      <c r="I13" s="12" t="s">
        <v>30</v>
      </c>
      <c r="J13" s="12" t="s">
        <v>132</v>
      </c>
      <c r="K13" s="12" t="s">
        <v>30</v>
      </c>
      <c r="L13" s="17" t="s">
        <v>98</v>
      </c>
      <c r="M13" s="12" t="s">
        <v>131</v>
      </c>
      <c r="N13" s="3"/>
    </row>
    <row r="14" spans="1:14" ht="49" customHeight="1" x14ac:dyDescent="0.2">
      <c r="A14" s="68">
        <v>9</v>
      </c>
      <c r="B14" s="25" t="str">
        <f t="shared" si="0"/>
        <v>UrgenteÉlevé</v>
      </c>
      <c r="C14" s="21" t="s">
        <v>128</v>
      </c>
      <c r="D14" s="19" t="s">
        <v>77</v>
      </c>
      <c r="E14" s="15" t="s">
        <v>86</v>
      </c>
      <c r="F14" s="16" t="s">
        <v>95</v>
      </c>
      <c r="G14" s="12"/>
      <c r="H14" s="12"/>
      <c r="I14" s="12"/>
      <c r="J14" s="12"/>
      <c r="K14" s="12"/>
      <c r="L14" s="17"/>
      <c r="M14" s="12"/>
      <c r="N14" s="3"/>
    </row>
    <row r="15" spans="1:14" ht="40" customHeight="1" x14ac:dyDescent="0.2">
      <c r="A15" s="68">
        <v>10</v>
      </c>
      <c r="B15" s="25" t="str">
        <f t="shared" si="0"/>
        <v>Non lié à la sécuritéFaible</v>
      </c>
      <c r="C15" s="22" t="s">
        <v>51</v>
      </c>
      <c r="D15" s="14" t="s">
        <v>75</v>
      </c>
      <c r="E15" s="15" t="s">
        <v>87</v>
      </c>
      <c r="F15" s="16" t="s">
        <v>130</v>
      </c>
      <c r="G15" s="12"/>
      <c r="H15" s="12"/>
      <c r="I15" s="12"/>
      <c r="J15" s="12"/>
      <c r="K15" s="12"/>
      <c r="L15" s="17"/>
      <c r="M15" s="12"/>
      <c r="N15" s="3"/>
    </row>
    <row r="16" spans="1:14" ht="40" customHeight="1" x14ac:dyDescent="0.2">
      <c r="A16" s="68">
        <v>11</v>
      </c>
      <c r="B16" s="25" t="str">
        <f t="shared" si="0"/>
        <v>Non lié à la sécuritéMoyen</v>
      </c>
      <c r="C16" s="22" t="s">
        <v>51</v>
      </c>
      <c r="D16" s="18" t="s">
        <v>76</v>
      </c>
      <c r="E16" s="15" t="s">
        <v>88</v>
      </c>
      <c r="F16" s="16" t="s">
        <v>96</v>
      </c>
      <c r="G16" s="12"/>
      <c r="H16" s="12"/>
      <c r="I16" s="12"/>
      <c r="J16" s="12"/>
      <c r="K16" s="12"/>
      <c r="L16" s="17"/>
      <c r="M16" s="12"/>
      <c r="N16" s="3"/>
    </row>
    <row r="17" spans="1:14" ht="40" customHeight="1" x14ac:dyDescent="0.2">
      <c r="A17" s="68">
        <v>12</v>
      </c>
      <c r="B17" s="26" t="str">
        <f t="shared" si="0"/>
        <v>Non lié à la sécuritéÉlevé</v>
      </c>
      <c r="C17" s="22" t="s">
        <v>51</v>
      </c>
      <c r="D17" s="19" t="s">
        <v>77</v>
      </c>
      <c r="E17" s="15" t="s">
        <v>89</v>
      </c>
      <c r="F17" s="16" t="s">
        <v>97</v>
      </c>
      <c r="G17" s="12"/>
      <c r="H17" s="12"/>
      <c r="I17" s="12"/>
      <c r="J17" s="12"/>
      <c r="K17" s="12"/>
      <c r="L17" s="17"/>
      <c r="M17" s="12"/>
      <c r="N17" s="3"/>
    </row>
  </sheetData>
  <mergeCells count="2">
    <mergeCell ref="E3:I3"/>
    <mergeCell ref="C4:D4"/>
  </mergeCell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219A6C1C-07A2-F943-8EED-FEB158B7EB4C}">
          <x14:formula1>
            <xm:f>'A- Étape 1. Structure org '!$C$14:$C$28</xm:f>
          </x14:formula1>
          <xm:sqref>G6:K17 M6:M17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1ECF-D5FD-6F4E-AA05-F186BEA3A1F5}">
  <sheetPr>
    <tabColor theme="9" tint="0.59999389629810485"/>
  </sheetPr>
  <dimension ref="C3:M32"/>
  <sheetViews>
    <sheetView showGridLines="0" zoomScale="75" zoomScaleNormal="100" workbookViewId="0">
      <selection activeCell="L10" sqref="L10"/>
    </sheetView>
  </sheetViews>
  <sheetFormatPr baseColWidth="10" defaultRowHeight="16" x14ac:dyDescent="0.2"/>
  <cols>
    <col min="3" max="3" width="19.33203125" customWidth="1"/>
    <col min="4" max="4" width="11.83203125" customWidth="1"/>
    <col min="5" max="5" width="18.83203125" customWidth="1"/>
    <col min="6" max="6" width="20" customWidth="1"/>
    <col min="7" max="7" width="15.83203125" customWidth="1"/>
    <col min="8" max="8" width="23.83203125" customWidth="1"/>
    <col min="10" max="10" width="13.33203125" customWidth="1"/>
    <col min="13" max="13" width="49.1640625" customWidth="1"/>
  </cols>
  <sheetData>
    <row r="3" spans="3:13" ht="21" customHeight="1" x14ac:dyDescent="0.2">
      <c r="C3" s="120" t="s">
        <v>133</v>
      </c>
      <c r="D3" s="120"/>
      <c r="E3" s="120"/>
      <c r="F3" s="120"/>
      <c r="G3" s="120"/>
      <c r="H3" s="120"/>
      <c r="I3" s="120"/>
      <c r="J3" s="120"/>
      <c r="K3" s="120"/>
      <c r="M3" s="97" t="s">
        <v>185</v>
      </c>
    </row>
    <row r="4" spans="3:13" ht="62" customHeight="1" x14ac:dyDescent="0.25">
      <c r="C4" s="120"/>
      <c r="D4" s="120"/>
      <c r="E4" s="120"/>
      <c r="F4" s="120"/>
      <c r="G4" s="120"/>
      <c r="H4" s="120"/>
      <c r="I4" s="120"/>
      <c r="J4" s="120"/>
      <c r="K4" s="120"/>
      <c r="M4" s="63" t="s">
        <v>186</v>
      </c>
    </row>
    <row r="5" spans="3:13" ht="52" customHeight="1" x14ac:dyDescent="0.2">
      <c r="C5" s="120"/>
      <c r="D5" s="120"/>
      <c r="E5" s="120"/>
      <c r="F5" s="120"/>
      <c r="G5" s="120"/>
      <c r="H5" s="120"/>
      <c r="I5" s="120"/>
      <c r="J5" s="120"/>
      <c r="K5" s="120"/>
      <c r="M5" s="31" t="s">
        <v>187</v>
      </c>
    </row>
    <row r="6" spans="3:13" ht="61" customHeight="1" x14ac:dyDescent="0.25">
      <c r="C6" s="134" t="s">
        <v>165</v>
      </c>
      <c r="D6" s="134"/>
      <c r="E6" s="134"/>
      <c r="F6" s="134"/>
      <c r="G6" s="134"/>
      <c r="H6" s="134"/>
      <c r="I6" s="134"/>
      <c r="J6" s="134"/>
      <c r="K6" s="134"/>
      <c r="M6" s="31" t="s">
        <v>188</v>
      </c>
    </row>
    <row r="7" spans="3:13" s="9" customFormat="1" ht="76" customHeight="1" x14ac:dyDescent="0.25">
      <c r="C7" s="121" t="s">
        <v>134</v>
      </c>
      <c r="D7" s="122"/>
      <c r="E7" s="123"/>
      <c r="F7" s="27" t="s">
        <v>71</v>
      </c>
      <c r="G7" s="135" t="s">
        <v>135</v>
      </c>
      <c r="H7" s="135"/>
      <c r="I7" s="27" t="s">
        <v>75</v>
      </c>
      <c r="M7" s="31" t="s">
        <v>189</v>
      </c>
    </row>
    <row r="8" spans="3:13" ht="28" customHeight="1" x14ac:dyDescent="0.2"/>
    <row r="9" spans="3:13" ht="28" customHeight="1" x14ac:dyDescent="0.2">
      <c r="M9" s="97" t="s">
        <v>74</v>
      </c>
    </row>
    <row r="10" spans="3:13" ht="55" customHeight="1" x14ac:dyDescent="0.2">
      <c r="C10" s="155" t="s">
        <v>99</v>
      </c>
      <c r="D10" s="155"/>
      <c r="E10" s="155"/>
      <c r="F10" s="140" t="str">
        <f>VLOOKUP($F7&amp;$I7,Matrix[],4,FALSE)</f>
        <v>Mise à jour des politiques de sécurité, des plans de contingence ou des procédures opérationnelles standard (SOP)</v>
      </c>
      <c r="G10" s="140"/>
      <c r="H10" s="140"/>
      <c r="I10" s="136"/>
      <c r="J10" s="137"/>
      <c r="K10" s="137"/>
      <c r="M10" s="31" t="s">
        <v>190</v>
      </c>
    </row>
    <row r="11" spans="3:13" ht="95" customHeight="1" x14ac:dyDescent="0.25">
      <c r="C11" s="156" t="s">
        <v>100</v>
      </c>
      <c r="D11" s="156"/>
      <c r="E11" s="156"/>
      <c r="F11" s="140" t="str">
        <f>VLOOKUP($F7&amp;$I7,Matrix[],5,FALSE)</f>
        <v>Élaboration de plans, formation du personnel</v>
      </c>
      <c r="G11" s="140"/>
      <c r="H11" s="140"/>
      <c r="I11" s="138" t="s">
        <v>102</v>
      </c>
      <c r="J11" s="139"/>
      <c r="K11" s="139"/>
      <c r="M11" s="63" t="s">
        <v>191</v>
      </c>
    </row>
    <row r="12" spans="3:13" ht="93" customHeight="1" x14ac:dyDescent="0.25">
      <c r="C12" s="157" t="s">
        <v>61</v>
      </c>
      <c r="D12" s="157"/>
      <c r="E12" s="157"/>
      <c r="F12" s="131" t="str">
        <f>VLOOKUP($F7&amp;$I7,Matrix[],6,FALSE)</f>
        <v>Ex. Point focal</v>
      </c>
      <c r="G12" s="131"/>
      <c r="H12" s="131"/>
      <c r="I12" s="126" t="str">
        <f>VLOOKUP(F12,Names[],2,FALSE)</f>
        <v>Ex. Aïssata Traoré</v>
      </c>
      <c r="J12" s="126"/>
      <c r="K12" s="126"/>
      <c r="M12" s="69" t="s">
        <v>192</v>
      </c>
    </row>
    <row r="13" spans="3:13" ht="30" customHeight="1" x14ac:dyDescent="0.2">
      <c r="C13" s="127" t="s">
        <v>62</v>
      </c>
      <c r="D13" s="127"/>
      <c r="E13" s="127"/>
      <c r="F13" s="131" t="str">
        <f>VLOOKUP($F7&amp;$I7,Matrix[],7,FALSE)</f>
        <v>Ex. Responsable de programme</v>
      </c>
      <c r="G13" s="131"/>
      <c r="H13" s="131"/>
      <c r="I13" s="126" t="str">
        <f>VLOOKUP(F13,Names[],2,FALSE)</f>
        <v>Ex. Youssouf Diallo</v>
      </c>
      <c r="J13" s="126"/>
      <c r="K13" s="126"/>
    </row>
    <row r="14" spans="3:13" ht="43" customHeight="1" x14ac:dyDescent="0.2">
      <c r="C14" s="128" t="s">
        <v>63</v>
      </c>
      <c r="D14" s="128"/>
      <c r="E14" s="128"/>
      <c r="F14" s="131" t="str">
        <f>VLOOKUP($F7&amp;$I7,Matrix[],8,FALSE)</f>
        <v>Ex. Directeur / Directeur général (CEO)</v>
      </c>
      <c r="G14" s="131"/>
      <c r="H14" s="131"/>
      <c r="I14" s="126" t="str">
        <f>VLOOKUP(F14,Names[],2,FALSE)</f>
        <v>Ex. Boubacar Sidibé</v>
      </c>
      <c r="J14" s="126"/>
      <c r="K14" s="126"/>
    </row>
    <row r="15" spans="3:13" ht="30" customHeight="1" x14ac:dyDescent="0.2">
      <c r="C15" s="129" t="s">
        <v>64</v>
      </c>
      <c r="D15" s="129"/>
      <c r="E15" s="129"/>
      <c r="F15" s="131" t="str">
        <f>VLOOKUP($F7&amp;$I7,Matrix[],9,FALSE)</f>
        <v>Ex. Point focal</v>
      </c>
      <c r="G15" s="131"/>
      <c r="H15" s="131"/>
      <c r="I15" s="126" t="str">
        <f>VLOOKUP(F15,Names[],2,FALSE)</f>
        <v>Ex. Aïssata Traoré</v>
      </c>
      <c r="J15" s="126"/>
      <c r="K15" s="126"/>
    </row>
    <row r="16" spans="3:13" ht="30" customHeight="1" x14ac:dyDescent="0.2">
      <c r="C16" s="130" t="s">
        <v>65</v>
      </c>
      <c r="D16" s="130"/>
      <c r="E16" s="130"/>
      <c r="F16" s="131" t="str">
        <f>VLOOKUP($F7&amp;$I7,Matrix[],10,FALSE)</f>
        <v>Ex. Analyste</v>
      </c>
      <c r="G16" s="131"/>
      <c r="H16" s="131"/>
      <c r="I16" s="126" t="str">
        <f>VLOOKUP(F16,Names[],2,FALSE)</f>
        <v>Ex. Hawa Diakité</v>
      </c>
      <c r="J16" s="126"/>
      <c r="K16" s="126"/>
    </row>
    <row r="17" spans="3:11" ht="30" customHeight="1" x14ac:dyDescent="0.2">
      <c r="C17" s="133" t="s">
        <v>101</v>
      </c>
      <c r="D17" s="133"/>
      <c r="E17" s="133"/>
      <c r="F17" s="131" t="str">
        <f>VLOOKUP($F7&amp;$I7,Matrix[],11,FALSE)</f>
        <v>N/A</v>
      </c>
      <c r="G17" s="131"/>
      <c r="H17" s="131"/>
      <c r="I17" s="126" t="e">
        <f>VLOOKUP(F17,Names[],2,FALSE)</f>
        <v>#N/A</v>
      </c>
      <c r="J17" s="126"/>
      <c r="K17" s="126"/>
    </row>
    <row r="18" spans="3:11" ht="35" customHeight="1" x14ac:dyDescent="0.2">
      <c r="C18" s="154" t="s">
        <v>136</v>
      </c>
      <c r="D18" s="154"/>
      <c r="E18" s="154"/>
      <c r="F18" s="131" t="str">
        <f>VLOOKUP($F7&amp;$I7,Matrix[],12,FALSE)</f>
        <v>Ex. Analyste</v>
      </c>
      <c r="G18" s="131"/>
      <c r="H18" s="131"/>
      <c r="I18" s="126" t="str">
        <f>VLOOKUP(F18,Names[],2,FALSE)</f>
        <v>Ex. Hawa Diakité</v>
      </c>
      <c r="J18" s="126"/>
      <c r="K18" s="126"/>
    </row>
    <row r="21" spans="3:11" ht="21" x14ac:dyDescent="0.25">
      <c r="C21" s="132" t="s">
        <v>103</v>
      </c>
      <c r="D21" s="132"/>
      <c r="E21" s="132"/>
      <c r="F21" s="132"/>
      <c r="G21" s="132"/>
      <c r="H21" s="132"/>
      <c r="I21" s="132"/>
      <c r="J21" s="132"/>
      <c r="K21" s="132"/>
    </row>
    <row r="22" spans="3:11" x14ac:dyDescent="0.2">
      <c r="C22" s="55"/>
      <c r="D22" s="55"/>
      <c r="E22" s="55"/>
      <c r="F22" s="55"/>
      <c r="G22" s="55"/>
      <c r="H22" s="55"/>
      <c r="I22" s="55"/>
      <c r="J22" s="55"/>
      <c r="K22" s="55"/>
    </row>
    <row r="23" spans="3:11" x14ac:dyDescent="0.2">
      <c r="C23" s="124" t="s">
        <v>105</v>
      </c>
      <c r="J23" s="53" t="s">
        <v>110</v>
      </c>
      <c r="K23" s="54"/>
    </row>
    <row r="24" spans="3:11" ht="14" customHeight="1" x14ac:dyDescent="0.2">
      <c r="C24" s="125"/>
      <c r="E24" s="48" t="s">
        <v>106</v>
      </c>
      <c r="J24" s="145" t="str">
        <f>F17</f>
        <v>N/A</v>
      </c>
      <c r="K24" s="146"/>
    </row>
    <row r="25" spans="3:11" ht="48" customHeight="1" x14ac:dyDescent="0.2">
      <c r="C25" s="76" t="str">
        <f>F14</f>
        <v>Ex. Directeur / Directeur général (CEO)</v>
      </c>
      <c r="E25" s="96" t="str">
        <f>F13</f>
        <v>Ex. Responsable de programme</v>
      </c>
    </row>
    <row r="26" spans="3:11" x14ac:dyDescent="0.2">
      <c r="F26" s="49" t="s">
        <v>107</v>
      </c>
      <c r="J26" s="147" t="s">
        <v>111</v>
      </c>
      <c r="K26" s="148"/>
    </row>
    <row r="27" spans="3:11" x14ac:dyDescent="0.2">
      <c r="F27" s="50" t="str">
        <f>F15</f>
        <v>Ex. Point focal</v>
      </c>
      <c r="H27" s="151" t="s">
        <v>109</v>
      </c>
      <c r="J27" s="51" t="str">
        <f>F16</f>
        <v>Ex. Analyste</v>
      </c>
      <c r="K27" s="52"/>
    </row>
    <row r="28" spans="3:11" x14ac:dyDescent="0.2">
      <c r="C28" s="46" t="s">
        <v>104</v>
      </c>
      <c r="H28" s="152"/>
    </row>
    <row r="29" spans="3:11" x14ac:dyDescent="0.2">
      <c r="C29" s="47" t="str">
        <f>F12</f>
        <v>Ex. Point focal</v>
      </c>
      <c r="F29" s="141" t="s">
        <v>108</v>
      </c>
      <c r="H29" s="153"/>
      <c r="J29" s="149" t="s">
        <v>112</v>
      </c>
      <c r="K29" s="150"/>
    </row>
    <row r="30" spans="3:11" ht="35" customHeight="1" x14ac:dyDescent="0.2">
      <c r="F30" s="142"/>
      <c r="J30" s="143" t="str">
        <f>F18</f>
        <v>Ex. Analyste</v>
      </c>
      <c r="K30" s="144"/>
    </row>
    <row r="32" spans="3:11" x14ac:dyDescent="0.2">
      <c r="J32" s="79" t="s">
        <v>113</v>
      </c>
      <c r="K32" s="80"/>
    </row>
  </sheetData>
  <mergeCells count="39">
    <mergeCell ref="F29:F30"/>
    <mergeCell ref="J30:K30"/>
    <mergeCell ref="J24:K24"/>
    <mergeCell ref="J26:K26"/>
    <mergeCell ref="J29:K29"/>
    <mergeCell ref="H27:H29"/>
    <mergeCell ref="C6:K6"/>
    <mergeCell ref="G7:H7"/>
    <mergeCell ref="I10:K10"/>
    <mergeCell ref="I11:K11"/>
    <mergeCell ref="F10:H10"/>
    <mergeCell ref="F11:H11"/>
    <mergeCell ref="C10:E10"/>
    <mergeCell ref="C11:E11"/>
    <mergeCell ref="C21:K21"/>
    <mergeCell ref="C17:E17"/>
    <mergeCell ref="I12:K12"/>
    <mergeCell ref="I13:K13"/>
    <mergeCell ref="F12:H12"/>
    <mergeCell ref="C18:E18"/>
    <mergeCell ref="F17:H17"/>
    <mergeCell ref="F18:H18"/>
    <mergeCell ref="C12:E12"/>
    <mergeCell ref="C3:K5"/>
    <mergeCell ref="C7:E7"/>
    <mergeCell ref="C23:C24"/>
    <mergeCell ref="I14:K14"/>
    <mergeCell ref="C13:E13"/>
    <mergeCell ref="C14:E14"/>
    <mergeCell ref="C15:E15"/>
    <mergeCell ref="C16:E16"/>
    <mergeCell ref="F13:H13"/>
    <mergeCell ref="F14:H14"/>
    <mergeCell ref="F15:H15"/>
    <mergeCell ref="F16:H16"/>
    <mergeCell ref="I15:K15"/>
    <mergeCell ref="I16:K16"/>
    <mergeCell ref="I17:K17"/>
    <mergeCell ref="I18:K18"/>
  </mergeCells>
  <dataValidations count="2">
    <dataValidation type="list" allowBlank="1" showInputMessage="1" showErrorMessage="1" sqref="F7" xr:uid="{F7A88202-5954-9448-A4C7-559A2486E6D3}">
      <formula1>Decision</formula1>
    </dataValidation>
    <dataValidation type="list" allowBlank="1" showInputMessage="1" showErrorMessage="1" sqref="I7" xr:uid="{12372F34-3037-EF41-83D5-048A8B14EFB2}">
      <formula1>Impact</formula1>
    </dataValidation>
  </dataValidations>
  <pageMargins left="0.7" right="0.7" top="0.75" bottom="0.75" header="0.3" footer="0.3"/>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8959-0B42-5049-8C0B-DCC29EC0F442}">
  <sheetPr>
    <tabColor theme="8" tint="0.59999389629810485"/>
  </sheetPr>
  <dimension ref="A1:D43"/>
  <sheetViews>
    <sheetView showGridLines="0" workbookViewId="0">
      <selection activeCell="G38" sqref="G38"/>
    </sheetView>
  </sheetViews>
  <sheetFormatPr baseColWidth="10" defaultRowHeight="16" x14ac:dyDescent="0.2"/>
  <cols>
    <col min="1" max="1" width="42.5" customWidth="1"/>
    <col min="2" max="2" width="46.1640625" customWidth="1"/>
    <col min="3" max="3" width="27.83203125" customWidth="1"/>
    <col min="4" max="4" width="42.6640625" customWidth="1"/>
  </cols>
  <sheetData>
    <row r="1" spans="1:4" ht="72" customHeight="1" x14ac:dyDescent="0.2">
      <c r="A1" s="158" t="s">
        <v>167</v>
      </c>
      <c r="B1" s="158"/>
      <c r="C1" s="158"/>
    </row>
    <row r="2" spans="1:4" ht="15" customHeight="1" x14ac:dyDescent="0.2">
      <c r="A2" s="159" t="s">
        <v>168</v>
      </c>
      <c r="B2" s="159"/>
      <c r="C2" s="159"/>
    </row>
    <row r="3" spans="1:4" ht="15" customHeight="1" x14ac:dyDescent="0.2">
      <c r="A3" s="86"/>
      <c r="B3" s="86"/>
      <c r="C3" s="86"/>
    </row>
    <row r="4" spans="1:4" ht="19" x14ac:dyDescent="0.25">
      <c r="A4" s="160" t="s">
        <v>169</v>
      </c>
      <c r="B4" s="160"/>
      <c r="C4" s="160"/>
      <c r="D4" s="160"/>
    </row>
    <row r="5" spans="1:4" ht="40" x14ac:dyDescent="0.2">
      <c r="A5" s="87" t="s">
        <v>114</v>
      </c>
      <c r="B5" s="87" t="s">
        <v>115</v>
      </c>
      <c r="C5" s="88" t="s">
        <v>170</v>
      </c>
      <c r="D5" s="87" t="s">
        <v>116</v>
      </c>
    </row>
    <row r="6" spans="1:4" x14ac:dyDescent="0.2">
      <c r="A6" s="2" t="s">
        <v>193</v>
      </c>
      <c r="B6" s="2"/>
      <c r="C6" s="2"/>
      <c r="D6" s="2"/>
    </row>
    <row r="7" spans="1:4" x14ac:dyDescent="0.2">
      <c r="A7" s="2" t="s">
        <v>194</v>
      </c>
      <c r="B7" s="2"/>
      <c r="C7" s="2"/>
      <c r="D7" s="2"/>
    </row>
    <row r="8" spans="1:4" x14ac:dyDescent="0.2">
      <c r="A8" s="2"/>
      <c r="B8" s="2"/>
      <c r="C8" s="2"/>
      <c r="D8" s="2"/>
    </row>
    <row r="9" spans="1:4" x14ac:dyDescent="0.2">
      <c r="A9" s="2"/>
      <c r="B9" s="2"/>
      <c r="C9" s="2"/>
      <c r="D9" s="2"/>
    </row>
    <row r="10" spans="1:4" x14ac:dyDescent="0.2">
      <c r="A10" s="2"/>
      <c r="B10" s="2"/>
      <c r="C10" s="2"/>
      <c r="D10" s="2"/>
    </row>
    <row r="11" spans="1:4" x14ac:dyDescent="0.2">
      <c r="A11" s="2"/>
      <c r="B11" s="2"/>
      <c r="C11" s="2"/>
      <c r="D11" s="2"/>
    </row>
    <row r="12" spans="1:4" x14ac:dyDescent="0.2">
      <c r="A12" s="2"/>
      <c r="B12" s="2"/>
      <c r="C12" s="2"/>
      <c r="D12" s="2"/>
    </row>
    <row r="13" spans="1:4" x14ac:dyDescent="0.2">
      <c r="A13" s="2"/>
      <c r="B13" s="2"/>
      <c r="C13" s="2"/>
      <c r="D13" s="2"/>
    </row>
    <row r="14" spans="1:4" x14ac:dyDescent="0.2">
      <c r="A14" s="2"/>
      <c r="B14" s="2"/>
      <c r="C14" s="2"/>
      <c r="D14" s="2"/>
    </row>
    <row r="15" spans="1:4" x14ac:dyDescent="0.2">
      <c r="A15" s="2"/>
      <c r="B15" s="2"/>
      <c r="C15" s="2"/>
      <c r="D15" s="2"/>
    </row>
    <row r="16" spans="1:4"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5" spans="1:4" ht="19" x14ac:dyDescent="0.25">
      <c r="A25" s="161" t="s">
        <v>171</v>
      </c>
      <c r="B25" s="161"/>
      <c r="C25" s="161"/>
      <c r="D25" s="161"/>
    </row>
    <row r="26" spans="1:4" ht="40" x14ac:dyDescent="0.2">
      <c r="A26" s="89" t="s">
        <v>114</v>
      </c>
      <c r="B26" s="89" t="s">
        <v>115</v>
      </c>
      <c r="C26" s="90" t="s">
        <v>170</v>
      </c>
      <c r="D26" s="89" t="s">
        <v>116</v>
      </c>
    </row>
    <row r="27" spans="1:4" x14ac:dyDescent="0.2">
      <c r="A27" s="2" t="s">
        <v>178</v>
      </c>
      <c r="B27" s="92" t="s">
        <v>177</v>
      </c>
      <c r="C27" s="2">
        <v>2025</v>
      </c>
      <c r="D27" s="2"/>
    </row>
    <row r="28" spans="1:4" ht="34" x14ac:dyDescent="0.2">
      <c r="A28" s="93" t="s">
        <v>179</v>
      </c>
      <c r="B28" s="92" t="s">
        <v>180</v>
      </c>
      <c r="C28" s="94">
        <v>2017</v>
      </c>
      <c r="D28" s="2" t="s">
        <v>181</v>
      </c>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row r="37" spans="1:4" x14ac:dyDescent="0.2">
      <c r="A37" s="2"/>
      <c r="B37" s="2"/>
      <c r="C37" s="2"/>
      <c r="D37" s="2"/>
    </row>
    <row r="38" spans="1:4" x14ac:dyDescent="0.2">
      <c r="A38" s="2"/>
      <c r="B38" s="2"/>
      <c r="C38" s="2"/>
      <c r="D38" s="2"/>
    </row>
    <row r="39" spans="1:4" x14ac:dyDescent="0.2">
      <c r="A39" s="2"/>
      <c r="B39" s="2"/>
      <c r="C39" s="2"/>
      <c r="D39" s="2"/>
    </row>
    <row r="40" spans="1:4" x14ac:dyDescent="0.2">
      <c r="A40" s="2"/>
      <c r="B40" s="2"/>
      <c r="C40" s="2"/>
      <c r="D40" s="2"/>
    </row>
    <row r="41" spans="1:4" x14ac:dyDescent="0.2">
      <c r="A41" s="2"/>
      <c r="B41" s="2"/>
      <c r="C41" s="2"/>
      <c r="D41" s="2"/>
    </row>
    <row r="42" spans="1:4" x14ac:dyDescent="0.2">
      <c r="A42" s="2"/>
      <c r="B42" s="2"/>
      <c r="C42" s="2"/>
      <c r="D42" s="2"/>
    </row>
    <row r="43" spans="1:4" x14ac:dyDescent="0.2">
      <c r="A43" s="2"/>
      <c r="B43" s="2"/>
      <c r="C43" s="2"/>
      <c r="D43" s="2"/>
    </row>
  </sheetData>
  <mergeCells count="4">
    <mergeCell ref="A1:C1"/>
    <mergeCell ref="A2:C2"/>
    <mergeCell ref="A4:D4"/>
    <mergeCell ref="A25:D25"/>
  </mergeCells>
  <hyperlinks>
    <hyperlink ref="B28" r:id="rId1" xr:uid="{0BCC8AB2-BE58-E548-BEF1-366C96C0DC59}"/>
    <hyperlink ref="B27" r:id="rId2" xr:uid="{62259E34-B363-EF45-9DEE-B77B187EE064}"/>
  </hyperlink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99B7-86B6-034B-8E11-E728062567BE}">
  <dimension ref="A1:D33"/>
  <sheetViews>
    <sheetView showGridLines="0" workbookViewId="0">
      <selection activeCell="H12" sqref="H12"/>
    </sheetView>
  </sheetViews>
  <sheetFormatPr baseColWidth="10" defaultRowHeight="16" x14ac:dyDescent="0.2"/>
  <cols>
    <col min="1" max="1" width="29.83203125" customWidth="1"/>
    <col min="2" max="2" width="35.1640625" customWidth="1"/>
    <col min="3" max="3" width="32.83203125" customWidth="1"/>
    <col min="4" max="4" width="42.1640625" customWidth="1"/>
  </cols>
  <sheetData>
    <row r="1" spans="1:4" ht="51" customHeight="1" x14ac:dyDescent="0.2">
      <c r="A1" s="158" t="s">
        <v>140</v>
      </c>
      <c r="B1" s="158"/>
      <c r="C1" s="158"/>
    </row>
    <row r="2" spans="1:4" ht="30" customHeight="1" x14ac:dyDescent="0.2">
      <c r="C2" s="162" t="s">
        <v>139</v>
      </c>
      <c r="D2" s="162"/>
    </row>
    <row r="3" spans="1:4" s="82" customFormat="1" ht="29" customHeight="1" x14ac:dyDescent="0.2">
      <c r="A3" s="81" t="s">
        <v>137</v>
      </c>
      <c r="B3" s="81" t="s">
        <v>117</v>
      </c>
      <c r="C3" s="81" t="s">
        <v>118</v>
      </c>
      <c r="D3" s="81" t="s">
        <v>119</v>
      </c>
    </row>
    <row r="4" spans="1:4" x14ac:dyDescent="0.2">
      <c r="A4" s="2"/>
      <c r="B4" s="2"/>
      <c r="C4" s="2"/>
      <c r="D4" s="2"/>
    </row>
    <row r="5" spans="1:4" x14ac:dyDescent="0.2">
      <c r="A5" s="2"/>
      <c r="B5" s="2"/>
      <c r="C5" s="2"/>
      <c r="D5" s="2"/>
    </row>
    <row r="6" spans="1:4" x14ac:dyDescent="0.2">
      <c r="A6" s="2"/>
      <c r="B6" s="2"/>
      <c r="C6" s="2"/>
      <c r="D6" s="2"/>
    </row>
    <row r="7" spans="1:4" x14ac:dyDescent="0.2">
      <c r="A7" s="2"/>
      <c r="B7" s="2"/>
      <c r="C7" s="2"/>
      <c r="D7" s="2"/>
    </row>
    <row r="8" spans="1:4" x14ac:dyDescent="0.2">
      <c r="A8" s="2"/>
      <c r="B8" s="2"/>
      <c r="C8" s="2"/>
      <c r="D8" s="2"/>
    </row>
    <row r="9" spans="1:4" x14ac:dyDescent="0.2">
      <c r="A9" s="2"/>
      <c r="B9" s="2"/>
      <c r="C9" s="2"/>
      <c r="D9" s="2"/>
    </row>
    <row r="10" spans="1:4" x14ac:dyDescent="0.2">
      <c r="A10" s="2"/>
      <c r="B10" s="2"/>
      <c r="C10" s="2"/>
      <c r="D10" s="2"/>
    </row>
    <row r="11" spans="1:4" x14ac:dyDescent="0.2">
      <c r="A11" s="2"/>
      <c r="B11" s="2"/>
      <c r="C11" s="2"/>
      <c r="D11" s="2"/>
    </row>
    <row r="12" spans="1:4" x14ac:dyDescent="0.2">
      <c r="A12" s="2"/>
      <c r="B12" s="2"/>
      <c r="C12" s="2"/>
      <c r="D12" s="2"/>
    </row>
    <row r="13" spans="1:4" x14ac:dyDescent="0.2">
      <c r="A13" s="2"/>
      <c r="B13" s="2"/>
      <c r="C13" s="2"/>
      <c r="D13" s="2"/>
    </row>
    <row r="14" spans="1:4" x14ac:dyDescent="0.2">
      <c r="A14" s="2"/>
      <c r="B14" s="2"/>
      <c r="C14" s="2"/>
      <c r="D14" s="2"/>
    </row>
    <row r="15" spans="1:4" x14ac:dyDescent="0.2">
      <c r="A15" s="2"/>
      <c r="B15" s="2"/>
      <c r="C15" s="2"/>
      <c r="D15" s="2"/>
    </row>
    <row r="16" spans="1:4"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2" spans="1:4" x14ac:dyDescent="0.2">
      <c r="A22" s="2"/>
      <c r="B22" s="2"/>
      <c r="C22" s="2"/>
      <c r="D22" s="2"/>
    </row>
    <row r="23" spans="1:4" x14ac:dyDescent="0.2">
      <c r="A23" s="2"/>
      <c r="B23" s="2"/>
      <c r="C23" s="2"/>
      <c r="D23" s="2"/>
    </row>
    <row r="24" spans="1:4" x14ac:dyDescent="0.2">
      <c r="A24" s="2"/>
      <c r="B24" s="2"/>
      <c r="C24" s="2"/>
      <c r="D24" s="2"/>
    </row>
    <row r="25" spans="1:4" x14ac:dyDescent="0.2">
      <c r="A25" s="2"/>
      <c r="B25" s="2"/>
      <c r="C25" s="2"/>
      <c r="D25" s="2"/>
    </row>
    <row r="26" spans="1:4" x14ac:dyDescent="0.2">
      <c r="A26" s="2"/>
      <c r="B26" s="2"/>
      <c r="C26" s="2"/>
      <c r="D26" s="2"/>
    </row>
    <row r="27" spans="1:4" x14ac:dyDescent="0.2">
      <c r="A27" s="2"/>
      <c r="B27" s="2"/>
      <c r="C27" s="2"/>
      <c r="D27" s="2"/>
    </row>
    <row r="28" spans="1:4" x14ac:dyDescent="0.2">
      <c r="A28" s="2"/>
      <c r="B28" s="2"/>
      <c r="C28" s="2"/>
      <c r="D28" s="2"/>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row r="33" spans="1:4" x14ac:dyDescent="0.2">
      <c r="A33" s="2"/>
      <c r="B33" s="2"/>
      <c r="C33" s="2"/>
      <c r="D33" s="2"/>
    </row>
  </sheetData>
  <mergeCells count="2">
    <mergeCell ref="C2:D2"/>
    <mergeCell ref="A1:C1"/>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20</vt:i4>
      </vt:variant>
    </vt:vector>
  </HeadingPairs>
  <TitlesOfParts>
    <vt:vector size="27" baseType="lpstr">
      <vt:lpstr>Instructions</vt:lpstr>
      <vt:lpstr>Définitions</vt:lpstr>
      <vt:lpstr>A- Étape 1. Structure org </vt:lpstr>
      <vt:lpstr>A- Étape 2. Matrice décision</vt:lpstr>
      <vt:lpstr>B- Pour tout l'équipe</vt:lpstr>
      <vt:lpstr>Ressources de sécurité</vt:lpstr>
      <vt:lpstr>Répertoire du personnel</vt:lpstr>
      <vt:lpstr>Decision</vt:lpstr>
      <vt:lpstr>Helper</vt:lpstr>
      <vt:lpstr>Impact</vt:lpstr>
      <vt:lpstr>'A- Étape 1. Structure org '!Text103</vt:lpstr>
      <vt:lpstr>'A- Étape 1. Structure org '!Text106</vt:lpstr>
      <vt:lpstr>'A- Étape 1. Structure org '!Text109</vt:lpstr>
      <vt:lpstr>'A- Étape 1. Structure org '!Text112</vt:lpstr>
      <vt:lpstr>'A- Étape 1. Structure org '!Text115</vt:lpstr>
      <vt:lpstr>'A- Étape 1. Structure org '!Text118</vt:lpstr>
      <vt:lpstr>'A- Étape 1. Structure org '!Text121</vt:lpstr>
      <vt:lpstr>'A- Étape 1. Structure org '!Text124</vt:lpstr>
      <vt:lpstr>'A- Étape 1. Structure org '!Text127</vt:lpstr>
      <vt:lpstr>'A- Étape 1. Structure org '!Text133</vt:lpstr>
      <vt:lpstr>'A- Étape 1. Structure org '!Text134</vt:lpstr>
      <vt:lpstr>'A- Étape 1. Structure org '!Text135</vt:lpstr>
      <vt:lpstr>'A- Étape 1. Structure org '!Text137</vt:lpstr>
      <vt:lpstr>'A- Étape 1. Structure org '!Text138</vt:lpstr>
      <vt:lpstr>'A- Étape 1. Structure org '!Text139</vt:lpstr>
      <vt:lpstr>'A- Étape 1. Structure org '!Text140</vt:lpstr>
      <vt:lpstr>'A- Étape 1. Structure org '!Text141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Meriah-jo Breckenridge</dc:creator>
  <cp:lastModifiedBy>Mariana Duque Diez</cp:lastModifiedBy>
  <dcterms:created xsi:type="dcterms:W3CDTF">2025-12-12T15:35:09Z</dcterms:created>
  <dcterms:modified xsi:type="dcterms:W3CDTF">2026-01-15T15:50:18Z</dcterms:modified>
</cp:coreProperties>
</file>