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user/Desktop/Humanitarian Outcomes/PARTAGE II Sahel GISF/Final draft tool/"/>
    </mc:Choice>
  </mc:AlternateContent>
  <xr:revisionPtr revIDLastSave="0" documentId="13_ncr:1_{82B619E6-89F9-1444-9288-65FA2AA1F5AF}" xr6:coauthVersionLast="47" xr6:coauthVersionMax="47" xr10:uidLastSave="{00000000-0000-0000-0000-000000000000}"/>
  <bookViews>
    <workbookView xWindow="1800" yWindow="740" windowWidth="27600" windowHeight="16680" activeTab="4" xr2:uid="{657D56F9-EC3C-7244-823B-28D50754EE14}"/>
  </bookViews>
  <sheets>
    <sheet name="Instructions" sheetId="1" r:id="rId1"/>
    <sheet name="Definitions" sheetId="3" r:id="rId2"/>
    <sheet name="Sec. A Step 1  Org. structure" sheetId="2" r:id="rId3"/>
    <sheet name="Sec. A Step 2 Decision matrix" sheetId="4" r:id="rId4"/>
    <sheet name="Section B for all staff" sheetId="5" r:id="rId5"/>
    <sheet name="Security resources" sheetId="6" r:id="rId6"/>
    <sheet name="Staff directory" sheetId="7" r:id="rId7"/>
  </sheets>
  <definedNames>
    <definedName name="Decision">Matrix[Decision Type]</definedName>
    <definedName name="Helper">Matrix[Helper]</definedName>
    <definedName name="Impact">Matrix[Impact level]</definedName>
    <definedName name="Text103" localSheetId="2">'Sec. A Step 1  Org. structure'!$D$15</definedName>
    <definedName name="Text106" localSheetId="2">'Sec. A Step 1  Org. structure'!$D$17</definedName>
    <definedName name="Text109" localSheetId="2">'Sec. A Step 1  Org. structure'!$D$19</definedName>
    <definedName name="Text112" localSheetId="2">'Sec. A Step 1  Org. structure'!$D$21</definedName>
    <definedName name="Text115" localSheetId="2">'Sec. A Step 1  Org. structure'!$D$31</definedName>
    <definedName name="Text118" localSheetId="2">'Sec. A Step 1  Org. structure'!$D$33</definedName>
    <definedName name="Text121" localSheetId="2">'Sec. A Step 1  Org. structure'!$D$35</definedName>
    <definedName name="Text124" localSheetId="2">'Sec. A Step 1  Org. structure'!$D$37</definedName>
    <definedName name="Text127" localSheetId="2">'Sec. A Step 1  Org. structure'!$D$39</definedName>
    <definedName name="Text133" localSheetId="2">'Sec. A Step 1  Org. structure'!$C$16</definedName>
    <definedName name="Text134" localSheetId="2">'Sec. A Step 1  Org. structure'!$C$18</definedName>
    <definedName name="Text135" localSheetId="2">'Sec. A Step 1  Org. structure'!$C$20</definedName>
    <definedName name="Text136" localSheetId="2">'Sec. A Step 1  Org. structure'!#REF!</definedName>
    <definedName name="Text137" localSheetId="2">'Sec. A Step 1  Org. structure'!$C$32</definedName>
    <definedName name="Text138" localSheetId="2">'Sec. A Step 1  Org. structure'!$C$34</definedName>
    <definedName name="Text139" localSheetId="2">'Sec. A Step 1  Org. structure'!$C$36</definedName>
    <definedName name="Text140" localSheetId="2">'Sec. A Step 1  Org. structure'!$C$38</definedName>
    <definedName name="Text141" localSheetId="2">'Sec. A Step 1  Org. structure'!$C$40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7" i="4" l="1"/>
  <c r="B8" i="4"/>
  <c r="B9" i="4"/>
  <c r="B10" i="4"/>
  <c r="B11" i="4"/>
  <c r="B12" i="4"/>
  <c r="B13" i="4"/>
  <c r="B14" i="4"/>
  <c r="B15" i="4"/>
  <c r="B16" i="4"/>
  <c r="B17" i="4"/>
  <c r="B6" i="4"/>
  <c r="E18" i="5" s="1"/>
  <c r="H18" i="5" s="1"/>
  <c r="E10" i="5" l="1"/>
  <c r="E13" i="5"/>
  <c r="H13" i="5" s="1"/>
  <c r="E15" i="5"/>
  <c r="H15" i="5" s="1"/>
  <c r="E17" i="5"/>
  <c r="H17" i="5" s="1"/>
  <c r="E11" i="5"/>
  <c r="E12" i="5"/>
  <c r="B29" i="5" s="1"/>
  <c r="E14" i="5"/>
  <c r="H14" i="5" s="1"/>
  <c r="E16" i="5"/>
  <c r="H16" i="5" s="1"/>
  <c r="I30" i="5"/>
  <c r="D25" i="5" l="1"/>
  <c r="I27" i="5"/>
  <c r="B25" i="5"/>
  <c r="E27" i="5"/>
  <c r="H12" i="5"/>
  <c r="I24" i="5"/>
</calcChain>
</file>

<file path=xl/sharedStrings.xml><?xml version="1.0" encoding="utf-8"?>
<sst xmlns="http://schemas.openxmlformats.org/spreadsheetml/2006/main" count="260" uniqueCount="206">
  <si>
    <t>In your organisation, which staff are responsible for the following duties?</t>
  </si>
  <si>
    <t>Who is the highest decision maker?</t>
  </si>
  <si>
    <t>Ex. Director/CEO</t>
  </si>
  <si>
    <t>Who is the security/access focal point?</t>
  </si>
  <si>
    <t>Who is responsible for context information/risk analysis?</t>
  </si>
  <si>
    <t>Ex. Analyst</t>
  </si>
  <si>
    <t>Who is responsible for office technology?</t>
  </si>
  <si>
    <t>Who communicates with community leaders/elders or faith leaders?</t>
  </si>
  <si>
    <t>Who is responsible for staff training?</t>
  </si>
  <si>
    <t>Ex. Training Officer</t>
  </si>
  <si>
    <t>What is their position title?</t>
  </si>
  <si>
    <t>Organisation name:</t>
  </si>
  <si>
    <t>Ex. Focal Point</t>
  </si>
  <si>
    <t>Ex. IT Manager</t>
  </si>
  <si>
    <t>Ex. Program Manager</t>
  </si>
  <si>
    <t>Ex. Logistics Officer</t>
  </si>
  <si>
    <t>*Staff names and assignments should only be shared internally or with trusted partners</t>
  </si>
  <si>
    <t>Staff name (s)*</t>
  </si>
  <si>
    <t>Strategic</t>
  </si>
  <si>
    <t>Low</t>
  </si>
  <si>
    <t>Medium</t>
  </si>
  <si>
    <t>Advocacy statements</t>
  </si>
  <si>
    <t>Staff training, policy review</t>
  </si>
  <si>
    <t>High</t>
  </si>
  <si>
    <t>Registration suspension</t>
  </si>
  <si>
    <t>Operational</t>
  </si>
  <si>
    <t>Safe travel</t>
  </si>
  <si>
    <t>Approval and risk assessments</t>
  </si>
  <si>
    <t>Access denial by armed group</t>
  </si>
  <si>
    <t>Access negotiations and acceptance assessments</t>
  </si>
  <si>
    <t>Emergency</t>
  </si>
  <si>
    <t>Incident reporting</t>
  </si>
  <si>
    <t>Activate security committee (IMT)</t>
  </si>
  <si>
    <t>Opening a new office</t>
  </si>
  <si>
    <t>Do a site security assessment</t>
  </si>
  <si>
    <t>Funding delays</t>
  </si>
  <si>
    <t>Communication with stakeholders</t>
  </si>
  <si>
    <t>Who makes the decision?</t>
  </si>
  <si>
    <t>Who supports the decision?</t>
  </si>
  <si>
    <t>Who is consulted?</t>
  </si>
  <si>
    <t>Impact level</t>
  </si>
  <si>
    <t>Who is informed (internally)?</t>
  </si>
  <si>
    <t>Who is informed externally?</t>
  </si>
  <si>
    <t>Who completes reporting/documentation?</t>
  </si>
  <si>
    <t xml:space="preserve">I (staff member) am facing a </t>
  </si>
  <si>
    <t xml:space="preserve">situation with </t>
  </si>
  <si>
    <t>possible impact.</t>
  </si>
  <si>
    <t>Strategic/policy/planning</t>
  </si>
  <si>
    <t>Security planning and documentation to guide implementation</t>
  </si>
  <si>
    <t>Operational/implementation</t>
  </si>
  <si>
    <t>Implementation of security plans and activities</t>
  </si>
  <si>
    <t>Emergency/crisis/incident</t>
  </si>
  <si>
    <t>A non-security decision that still has security implications, e.g., funding cuts</t>
  </si>
  <si>
    <t>Low-impact</t>
  </si>
  <si>
    <t>Medium-impact</t>
  </si>
  <si>
    <t>High-impact</t>
  </si>
  <si>
    <t>Major human, asset or reputation risk; operationally: scope, budget, or timeline changes with security implications</t>
  </si>
  <si>
    <t>Decision Type</t>
  </si>
  <si>
    <t>An example of a similar scenario is:</t>
  </si>
  <si>
    <t>Helper</t>
  </si>
  <si>
    <t>Non security</t>
  </si>
  <si>
    <t>Harassment or threat</t>
  </si>
  <si>
    <t xml:space="preserve">Deteriorating security or civil unrest </t>
  </si>
  <si>
    <t>Serious staff attack or abduction</t>
  </si>
  <si>
    <t>Policy review or update</t>
  </si>
  <si>
    <t>Updating security policy, contingency plans or SOPs</t>
  </si>
  <si>
    <t>Ex. Incident Management Team</t>
  </si>
  <si>
    <t>Types of decisions:</t>
  </si>
  <si>
    <t>Levels of impact:</t>
  </si>
  <si>
    <t>General definitions:</t>
  </si>
  <si>
    <t>General description:</t>
  </si>
  <si>
    <t>Ex. Security plans can be found in X folder</t>
  </si>
  <si>
    <t>Ex. Communications tree/staff phone numbers are located in X folder</t>
  </si>
  <si>
    <t>Decision Process Timeline</t>
  </si>
  <si>
    <t>Staff Names:</t>
  </si>
  <si>
    <t>Consultation with:</t>
  </si>
  <si>
    <t>DECISION MADE</t>
  </si>
  <si>
    <t>Who is informed (externally)?</t>
  </si>
  <si>
    <t>Purpose:</t>
  </si>
  <si>
    <t>Disclaimer:</t>
  </si>
  <si>
    <t>INSTRUCTIONS - How to use the 'Security decision process tool'</t>
  </si>
  <si>
    <t>How to use the tool:</t>
  </si>
  <si>
    <t>Ex. Boubacar Sidibé</t>
  </si>
  <si>
    <t>Ex. Aïssata Traoré</t>
  </si>
  <si>
    <t>Ex. Hawa Diakité</t>
  </si>
  <si>
    <t>Ex. Marouane Ag Mohamed</t>
  </si>
  <si>
    <t>Ex. Mariam Coulibaly</t>
  </si>
  <si>
    <t>Ex. Youssouf Diallo</t>
  </si>
  <si>
    <t>Can be managed at the local team‑level, reversible, within budget/time buffers</t>
  </si>
  <si>
    <t>Impacts multiple teams, affects implementation, may change priorities or result in moderate cost, affects other risk areas (financial, legal, reputational etc.)</t>
  </si>
  <si>
    <t>Ex. Theft under $XX USD</t>
  </si>
  <si>
    <t>Ex. Serious staff attack (death abduction)</t>
  </si>
  <si>
    <t xml:space="preserve">Decision roles </t>
  </si>
  <si>
    <t>The person who is responsible for the decision if the usual decision maker is unable to make the decision (ex. staff is on leave, or under extreme stress)</t>
  </si>
  <si>
    <t>Staff(s) who need to be made aware of the decision after it is made.</t>
  </si>
  <si>
    <t>Name of resource</t>
  </si>
  <si>
    <t>Link or where to find it</t>
  </si>
  <si>
    <t>Other info</t>
  </si>
  <si>
    <t>Position</t>
  </si>
  <si>
    <t>Name of staff</t>
  </si>
  <si>
    <t>Phone number</t>
  </si>
  <si>
    <t>Email</t>
  </si>
  <si>
    <t>Office location, if roles/decisions are area specific</t>
  </si>
  <si>
    <t>Total number of employees:</t>
  </si>
  <si>
    <t>Total number of volunteers:</t>
  </si>
  <si>
    <t>Ex. Amadou Lougué, Boubacar Sidibé, Youssouf Diallo</t>
  </si>
  <si>
    <t>Description:</t>
  </si>
  <si>
    <t>Organisation specific notes (please edit)</t>
  </si>
  <si>
    <t>The staff who is responsible for making the decision</t>
  </si>
  <si>
    <t>Who is the alternate decision-maker?</t>
  </si>
  <si>
    <t>Who is the alternate decision maker?</t>
  </si>
  <si>
    <t>External parties who need to be made aware of the decision after it is made (ex. insurance providers, donors, partners.)</t>
  </si>
  <si>
    <t>Staff(s) who complete any reporting (internal/external) or documentation after a decision is made.</t>
  </si>
  <si>
    <t>Who communicates with authorites?</t>
  </si>
  <si>
    <t>Who is on the incident management team/security committee, in the event of an incident or other emergency?</t>
  </si>
  <si>
    <t>Who manages contingency plan implementation in a crisis? Ex. relocation/hibernation in a crisis</t>
  </si>
  <si>
    <t>N/A</t>
  </si>
  <si>
    <t>Staff(s) who support the decision maker in an advisory capacity with information, evidence, guidance, community and staff perspectives etc.</t>
  </si>
  <si>
    <t>Staff(s) who must be asked for input before the decision because they will be directly affected (ex. drivers, female staff) or hold authority, expertise, or risk ownership</t>
  </si>
  <si>
    <t>When/how to update the tool:</t>
  </si>
  <si>
    <t>When/how to use the tool:</t>
  </si>
  <si>
    <t>*a owner of the tool should be assigned to ensure this document is updated and remains useful</t>
  </si>
  <si>
    <t xml:space="preserve">Who is responsible for developing the security plans and procedures? </t>
  </si>
  <si>
    <t>INGO partner</t>
  </si>
  <si>
    <t>12 Decision combinations:</t>
  </si>
  <si>
    <t>Affected staff</t>
  </si>
  <si>
    <t xml:space="preserve">To be completed by senior management of the organisation </t>
  </si>
  <si>
    <t>This step of the tool is designed to be completed by senior management of an organisation supported by necessary human resources or other staff. The tool can be applicable to an entire organisation, or a specific location if the organisation is large and decisions are de-centralised.</t>
  </si>
  <si>
    <r>
      <rPr>
        <b/>
        <sz val="14"/>
        <color theme="1"/>
        <rFont val="Calibri"/>
        <family val="2"/>
        <scheme val="minor"/>
      </rPr>
      <t xml:space="preserve">SECTION A: </t>
    </r>
    <r>
      <rPr>
        <sz val="14"/>
        <color theme="1"/>
        <rFont val="Calibri"/>
        <family val="2"/>
        <scheme val="minor"/>
      </rPr>
      <t>For Senior Management</t>
    </r>
  </si>
  <si>
    <t>Definitions</t>
  </si>
  <si>
    <r>
      <rPr>
        <b/>
        <sz val="14"/>
        <color theme="1"/>
        <rFont val="Calibri"/>
        <family val="2"/>
        <scheme val="minor"/>
      </rPr>
      <t>SECTION B:</t>
    </r>
    <r>
      <rPr>
        <sz val="14"/>
        <color theme="1"/>
        <rFont val="Calibri"/>
        <family val="2"/>
        <scheme val="minor"/>
      </rPr>
      <t xml:space="preserve"> For all staff</t>
    </r>
  </si>
  <si>
    <t>Decision tool for all staff</t>
  </si>
  <si>
    <t>3. To act as a resource for staff to identify the most suitable decision maker in different circumstances</t>
  </si>
  <si>
    <t>2. To train new staff on security-related decision processes in your organisation</t>
  </si>
  <si>
    <t>4. To facilitate dialogue in your organisation on who can be involved in decision processes</t>
  </si>
  <si>
    <t>Step 1: Organisation structure</t>
  </si>
  <si>
    <t>Staff are required to complete the table in step 1 with position titles and staff names, which will be used to autopopulate later parts of the tool. The entire table is editable, and more positions can be added in the empty fields as required.</t>
  </si>
  <si>
    <r>
      <rPr>
        <b/>
        <sz val="16"/>
        <color theme="1"/>
        <rFont val="Calibri"/>
        <family val="2"/>
        <scheme val="minor"/>
      </rPr>
      <t>Decision combination:</t>
    </r>
    <r>
      <rPr>
        <sz val="16"/>
        <color theme="1"/>
        <rFont val="Calibri"/>
        <family val="2"/>
        <scheme val="minor"/>
      </rPr>
      <t xml:space="preserve">
Ex. </t>
    </r>
    <r>
      <rPr>
        <sz val="16"/>
        <color theme="8" tint="0.39997558519241921"/>
        <rFont val="Calibri (Body)"/>
      </rPr>
      <t>Operational</t>
    </r>
    <r>
      <rPr>
        <sz val="16"/>
        <color theme="1"/>
        <rFont val="Calibri"/>
        <family val="2"/>
        <scheme val="minor"/>
      </rPr>
      <t xml:space="preserve"> - </t>
    </r>
    <r>
      <rPr>
        <sz val="16"/>
        <color theme="5" tint="0.39997558519241921"/>
        <rFont val="Calibri (Body)"/>
      </rPr>
      <t>Medium impact</t>
    </r>
  </si>
  <si>
    <t>Non-security or OTHER</t>
  </si>
  <si>
    <t>All the below definitions and descriptions can be edited by the organisation to be more applicable to their specific programs or characteristics.</t>
  </si>
  <si>
    <t>Grey column dropdowns autopopulate position titles from Step 1</t>
  </si>
  <si>
    <t>*Staff names and contacts should only be shared internally or with trusted partners</t>
  </si>
  <si>
    <t>The following directory is intended to facilitate contact among staff within the organisation for making decisions related to security risk management.</t>
  </si>
  <si>
    <t>Step 2: Decision matrix</t>
  </si>
  <si>
    <t>Please inlude all staff that could be involved in the decision process by completing the blank rows if necessary:</t>
  </si>
  <si>
    <t>Year published/updated</t>
  </si>
  <si>
    <t>Internal resources specific to your organisation</t>
  </si>
  <si>
    <t>In this part of the tool, you can find additional resources for security risk management that are already used by your organisation or external sources that can be adapted and used when needed.</t>
  </si>
  <si>
    <t>These lists are intended to be completed by the security focal point within each organisation.</t>
  </si>
  <si>
    <t>meriah-jo.breckenridge@humanitarianoutcomes.org</t>
  </si>
  <si>
    <t>For assistance on completeing the tool, or if your organisation has questions please contact:</t>
  </si>
  <si>
    <r>
      <t xml:space="preserve">The tool is separated into 2 sections; </t>
    </r>
    <r>
      <rPr>
        <sz val="14"/>
        <color theme="5" tint="-0.249977111117893"/>
        <rFont val="Calibri (Body)"/>
      </rPr>
      <t>Section A for senior management</t>
    </r>
    <r>
      <rPr>
        <sz val="14"/>
        <color theme="1"/>
        <rFont val="Calibri"/>
        <family val="2"/>
        <scheme val="minor"/>
      </rPr>
      <t xml:space="preserve"> and </t>
    </r>
    <r>
      <rPr>
        <sz val="14"/>
        <color theme="9" tint="-0.249977111117893"/>
        <rFont val="Calibri (Body)"/>
      </rPr>
      <t>Section B for all staff</t>
    </r>
    <r>
      <rPr>
        <sz val="14"/>
        <color theme="1"/>
        <rFont val="Calibri"/>
        <family val="2"/>
        <scheme val="minor"/>
      </rPr>
      <t xml:space="preserve">. Everyone using the tool should begin by reading and understanding the definitions located on the next tab. 'Senior management' can mean a group of staff, led by a director or manager, working together in a workshop setting to complete the definitions and </t>
    </r>
    <r>
      <rPr>
        <sz val="14"/>
        <color theme="5" tint="-0.249977111117893"/>
        <rFont val="Calibri (Body)"/>
      </rPr>
      <t xml:space="preserve">Section A </t>
    </r>
    <r>
      <rPr>
        <sz val="14"/>
        <color theme="1"/>
        <rFont val="Calibri"/>
        <family val="2"/>
        <scheme val="minor"/>
      </rPr>
      <t>.</t>
    </r>
  </si>
  <si>
    <t>2. Reviewed by senior management every 6 months, and updated if significant organisation structure or context changes occur (Definitions and Section A Steps 1-2)</t>
  </si>
  <si>
    <t>1. Updated by administration or HR when names of staff change (Section A Step 1 only)</t>
  </si>
  <si>
    <t>In order to remain useful to staff encountering decisions, this tool should be;</t>
  </si>
  <si>
    <r>
      <t xml:space="preserve">The definitions categorise the different types of decisions your organisation may encounter and defines the three main levels of impact that will guide decision-making within an organisation. General definitions are provided, but </t>
    </r>
    <r>
      <rPr>
        <sz val="14"/>
        <color theme="5" tint="-0.249977111117893"/>
        <rFont val="Calibri (Body)"/>
      </rPr>
      <t>senior managers are invited to adjust the definitions</t>
    </r>
    <r>
      <rPr>
        <sz val="14"/>
        <color theme="1"/>
        <rFont val="Calibri"/>
        <family val="2"/>
        <scheme val="minor"/>
      </rPr>
      <t xml:space="preserve"> as required, and add additional information specific to your organisation. Decision types and impact levels contribute to the 12 different decision combinations you will see in Sections A and B.</t>
    </r>
  </si>
  <si>
    <t>1. Decision type (located in Definitions tab)</t>
  </si>
  <si>
    <t>2. Impact level (located in Defintions tab)</t>
  </si>
  <si>
    <t>Once these options are selected, the relevant decision makers, names, and flow chart will autopopulate drawing from the information completed by senior management from Section A.</t>
  </si>
  <si>
    <t>Impact levels and decision types</t>
  </si>
  <si>
    <r>
      <t xml:space="preserve">Every decision in an organisation has both </t>
    </r>
    <r>
      <rPr>
        <b/>
        <sz val="16"/>
        <color theme="1"/>
        <rFont val="Calibri"/>
        <family val="2"/>
        <scheme val="minor"/>
      </rPr>
      <t>a type and impact level. T</t>
    </r>
    <r>
      <rPr>
        <sz val="16"/>
        <color theme="1"/>
        <rFont val="Calibri"/>
        <family val="2"/>
        <scheme val="minor"/>
      </rPr>
      <t xml:space="preserve">hese will define who is involved in the decision process. The decision type and impact level are then combined in Step 2 to create a 'decision combination'. Once completed, </t>
    </r>
    <r>
      <rPr>
        <sz val="16"/>
        <color theme="5" tint="-0.249977111117893"/>
        <rFont val="Calibri (Body)"/>
      </rPr>
      <t>Section A</t>
    </r>
    <r>
      <rPr>
        <sz val="16"/>
        <color theme="1"/>
        <rFont val="Calibri"/>
        <family val="2"/>
        <scheme val="minor"/>
      </rPr>
      <t xml:space="preserve"> will help staff use </t>
    </r>
    <r>
      <rPr>
        <sz val="16"/>
        <color theme="9" tint="0.39997558519241921"/>
        <rFont val="Calibri (Body)"/>
      </rPr>
      <t>Section B</t>
    </r>
    <r>
      <rPr>
        <sz val="16"/>
        <color theme="1"/>
        <rFont val="Calibri"/>
        <family val="2"/>
        <scheme val="minor"/>
      </rPr>
      <t xml:space="preserve"> of the decision process tool.</t>
    </r>
  </si>
  <si>
    <t>Consider the level of impact, including personnel risk, media attention, donor attention, cost,
programme impact, or reputational impact:</t>
  </si>
  <si>
    <t>Responding to incidents and other emergencies, which are urgent or time sensitive decisions</t>
  </si>
  <si>
    <t>Ex. Theft over $XXUSD, a program implementation delays, staff injured</t>
  </si>
  <si>
    <t>Writing plans, staff training</t>
  </si>
  <si>
    <t>Digital threat ex. hack, stolen device etc.</t>
  </si>
  <si>
    <t>Communications tree activation, contingency plans, ex. staff relocation</t>
  </si>
  <si>
    <t>Program suspension</t>
  </si>
  <si>
    <t>Risk assessment and program criticality review</t>
  </si>
  <si>
    <t>This part of the tool is for staff who would like to know who within the organisation should make a decision in a given circumstance (type of decision and impact level) and other related information (such as, who supports the decision maker, who must be consulted and informed, etc.). It can be used in scenario training, before a decision is made, or after an incident occurs.</t>
  </si>
  <si>
    <t>Please complete the following two yellow dropdown selections (see Definitions tab for more detailed descriptions of the options):</t>
  </si>
  <si>
    <t>Key actions to be implemented:</t>
  </si>
  <si>
    <t xml:space="preserve">Alternate decision maker </t>
  </si>
  <si>
    <t>Decision maker:</t>
  </si>
  <si>
    <t>Decision supporter:</t>
  </si>
  <si>
    <t>Preliminary key actions (if any)</t>
  </si>
  <si>
    <t>Externals informed:</t>
  </si>
  <si>
    <t>Internals informed:</t>
  </si>
  <si>
    <t>Report completed by:</t>
  </si>
  <si>
    <t>Other key actions</t>
  </si>
  <si>
    <t>Ex Good Practice Review 8 (GPR8): Humanitarian Security Risk Management</t>
  </si>
  <si>
    <t>https://gpr8.humanitarianoutcomes.org/</t>
  </si>
  <si>
    <t>GISF Security Risk Management: a basic guide for smaller NGOs</t>
  </si>
  <si>
    <t>https://gisf.ngo/resource/security-risk-management-a-basic-guide-for-smaller-ngos/</t>
  </si>
  <si>
    <t>Available in En, Sp, Fr, Ar</t>
  </si>
  <si>
    <t>The purpose of this tool is to assist organisations in assigning roles associated with the security decision making process, and to help employees understand who makes security decisions under what circumstances within the organisation. Security risk management usually works best when decision making authority sits as close as possible to the context where risks actually occur.</t>
  </si>
  <si>
    <t>This tool is designed to be used in the following ways:</t>
  </si>
  <si>
    <t>1. For organisations to share their security decision processes and structures with trusted partners</t>
  </si>
  <si>
    <t xml:space="preserve">Once Section A has been completed by senior management and approved by the organisation's main decision maker, Section B can be used by any staff to understand who makes specific decisions in the organisation. To use Section B, staff only need to select two options: </t>
  </si>
  <si>
    <t xml:space="preserve">External security risk management resources </t>
  </si>
  <si>
    <t>Types of decisions</t>
  </si>
  <si>
    <t>Impact levels</t>
  </si>
  <si>
    <r>
      <rPr>
        <b/>
        <sz val="14"/>
        <color theme="1"/>
        <rFont val="Calibri"/>
        <family val="2"/>
        <scheme val="minor"/>
      </rPr>
      <t xml:space="preserve">Operational </t>
    </r>
    <r>
      <rPr>
        <sz val="14"/>
        <color theme="1"/>
        <rFont val="Calibri"/>
        <family val="2"/>
        <scheme val="minor"/>
      </rPr>
      <t>- Implementation of security plans and activities</t>
    </r>
  </si>
  <si>
    <r>
      <rPr>
        <b/>
        <sz val="14"/>
        <color theme="1"/>
        <rFont val="Calibri"/>
        <family val="2"/>
        <scheme val="minor"/>
      </rPr>
      <t>Emergency</t>
    </r>
    <r>
      <rPr>
        <sz val="14"/>
        <color theme="1"/>
        <rFont val="Calibri"/>
        <family val="2"/>
        <scheme val="minor"/>
      </rPr>
      <t xml:space="preserve"> - Responding to incidents and other emergencies, which are urgent or time sensitive decisions</t>
    </r>
  </si>
  <si>
    <r>
      <rPr>
        <b/>
        <sz val="14"/>
        <color theme="1"/>
        <rFont val="Calibri"/>
        <family val="2"/>
        <scheme val="minor"/>
      </rPr>
      <t xml:space="preserve">Non-Security </t>
    </r>
    <r>
      <rPr>
        <sz val="14"/>
        <color theme="1"/>
        <rFont val="Calibri"/>
        <family val="2"/>
        <scheme val="minor"/>
      </rPr>
      <t>- A non-security decision that still has security implications, e.g., funding cuts</t>
    </r>
  </si>
  <si>
    <r>
      <rPr>
        <b/>
        <sz val="14"/>
        <color theme="1"/>
        <rFont val="Calibri"/>
        <family val="2"/>
        <scheme val="minor"/>
      </rPr>
      <t xml:space="preserve">Low - </t>
    </r>
    <r>
      <rPr>
        <sz val="14"/>
        <color theme="1"/>
        <rFont val="Calibri"/>
        <family val="2"/>
        <scheme val="minor"/>
      </rPr>
      <t>Can be managed at the local team‑level, reversible, within budget/time buffers</t>
    </r>
  </si>
  <si>
    <r>
      <rPr>
        <b/>
        <sz val="14"/>
        <color theme="1"/>
        <rFont val="Calibri"/>
        <family val="2"/>
        <scheme val="minor"/>
      </rPr>
      <t xml:space="preserve">Medium - </t>
    </r>
    <r>
      <rPr>
        <sz val="14"/>
        <color theme="1"/>
        <rFont val="Calibri"/>
        <family val="2"/>
        <scheme val="minor"/>
      </rPr>
      <t>Impacts multiple teams, affects implementation, may change priorities or result in moderate cost, affects other risk areas (financial, legal, reputational etc.)</t>
    </r>
  </si>
  <si>
    <r>
      <t>High -</t>
    </r>
    <r>
      <rPr>
        <sz val="14"/>
        <color theme="1"/>
        <rFont val="Calibri"/>
        <family val="2"/>
        <scheme val="minor"/>
      </rPr>
      <t xml:space="preserve"> Major human, asset or reputation risk; operationally: scope, budget, or timeline changes with security implications</t>
    </r>
  </si>
  <si>
    <r>
      <t xml:space="preserve">Example key actions </t>
    </r>
    <r>
      <rPr>
        <b/>
        <i/>
        <sz val="14"/>
        <color rgb="FFFFFF00"/>
        <rFont val="Calibri (Body)"/>
      </rPr>
      <t>(can be edited by the organisation)</t>
    </r>
  </si>
  <si>
    <t>Ex. security plan</t>
  </si>
  <si>
    <r>
      <t xml:space="preserve">Example scenario(s) </t>
    </r>
    <r>
      <rPr>
        <b/>
        <i/>
        <sz val="14"/>
        <color rgb="FFFFFF00"/>
        <rFont val="Calibri (Body)"/>
      </rPr>
      <t>(can be edited by the organisation)</t>
    </r>
  </si>
  <si>
    <r>
      <t xml:space="preserve">This tool is for internal use only and once completed with employee names should be stored securely and only shared with staff or trusted partners.
</t>
    </r>
    <r>
      <rPr>
        <b/>
        <sz val="14"/>
        <color theme="1"/>
        <rFont val="Calibri"/>
        <family val="2"/>
        <scheme val="minor"/>
      </rPr>
      <t xml:space="preserve">This excel uses autopopulate features, changing the structure of tables in any part will impact its functionality. Organisations are encouraged to only edit what text is identified as editable. </t>
    </r>
  </si>
  <si>
    <t xml:space="preserve">Overview </t>
  </si>
  <si>
    <t>Using the selections defined in Step 1, senior management should fill in the decision matrix based on who is expected to make a decision and  what would occur in their organisation for each decision/impact combination. Example scenarios are given to assist staff in visualising each of the 12 types of decision combinations. Senior management can edit the scenarios and key actions as appropriate to their organisation, or list more than one scenario in a single cell.</t>
  </si>
  <si>
    <t>Ex. communications tree</t>
  </si>
  <si>
    <r>
      <rPr>
        <b/>
        <sz val="14"/>
        <color theme="1"/>
        <rFont val="Calibri"/>
        <family val="2"/>
        <scheme val="minor"/>
      </rPr>
      <t xml:space="preserve">Strategic </t>
    </r>
    <r>
      <rPr>
        <sz val="14"/>
        <color theme="1"/>
        <rFont val="Calibri"/>
        <family val="2"/>
        <scheme val="minor"/>
      </rPr>
      <t>- Security planning and documentation to guide implementation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</si>
</sst>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2"/>
      <color theme="1"/>
      <name val="Calibri"/>
      <family val="2"/>
      <scheme val="minor"/>
    </font>
    <font>
      <b/>
      <sz val="12"/>
      <color theme="0"/>
      <name val="Calibri"/>
      <family val="2"/>
      <scheme val="minor"/>
    </font>
    <font>
      <sz val="12"/>
      <color theme="0"/>
      <name val="Calibri"/>
      <family val="2"/>
      <scheme val="minor"/>
    </font>
    <font>
      <sz val="16"/>
      <color theme="1"/>
      <name val="Calibri"/>
      <family val="2"/>
      <scheme val="minor"/>
    </font>
    <font>
      <sz val="14"/>
      <color theme="1"/>
      <name val="Calibri"/>
      <family val="2"/>
      <scheme val="minor"/>
    </font>
    <font>
      <sz val="14"/>
      <color theme="1"/>
      <name val="Arial"/>
      <family val="2"/>
    </font>
    <font>
      <b/>
      <sz val="14"/>
      <color theme="1"/>
      <name val="Calibri"/>
      <family val="2"/>
      <scheme val="minor"/>
    </font>
    <font>
      <sz val="18"/>
      <color theme="1"/>
      <name val="Calibri"/>
      <family val="2"/>
      <scheme val="minor"/>
    </font>
    <font>
      <i/>
      <sz val="14"/>
      <color theme="1"/>
      <name val="Calibri"/>
      <family val="2"/>
      <scheme val="minor"/>
    </font>
    <font>
      <i/>
      <sz val="14"/>
      <color rgb="FFFF0000"/>
      <name val="Calibri"/>
      <family val="2"/>
      <scheme val="minor"/>
    </font>
    <font>
      <sz val="12"/>
      <color rgb="FF000000"/>
      <name val="Calibri"/>
      <family val="2"/>
      <scheme val="minor"/>
    </font>
    <font>
      <b/>
      <sz val="14"/>
      <color theme="0"/>
      <name val="Calibri"/>
      <family val="2"/>
      <scheme val="minor"/>
    </font>
    <font>
      <b/>
      <sz val="14"/>
      <color rgb="FF000000"/>
      <name val="Calibri"/>
      <family val="2"/>
      <scheme val="minor"/>
    </font>
    <font>
      <sz val="14"/>
      <color rgb="FF000000"/>
      <name val="Calibri"/>
      <family val="2"/>
      <scheme val="minor"/>
    </font>
    <font>
      <b/>
      <sz val="16"/>
      <color theme="1"/>
      <name val="Calibri"/>
      <family val="2"/>
      <scheme val="minor"/>
    </font>
    <font>
      <b/>
      <sz val="16"/>
      <color theme="0"/>
      <name val="Calibri"/>
      <family val="2"/>
      <scheme val="minor"/>
    </font>
    <font>
      <b/>
      <sz val="20"/>
      <color theme="1"/>
      <name val="Calibri"/>
      <family val="2"/>
      <scheme val="minor"/>
    </font>
    <font>
      <b/>
      <sz val="12"/>
      <color theme="1"/>
      <name val="Calibri"/>
      <family val="2"/>
      <scheme val="minor"/>
    </font>
    <font>
      <b/>
      <sz val="16"/>
      <color rgb="FFFF0000"/>
      <name val="Calibri"/>
      <family val="2"/>
      <scheme val="minor"/>
    </font>
    <font>
      <sz val="14"/>
      <color theme="0"/>
      <name val="Calibri (Body)"/>
    </font>
    <font>
      <sz val="14"/>
      <color theme="5" tint="-0.249977111117893"/>
      <name val="Calibri (Body)"/>
    </font>
    <font>
      <sz val="14"/>
      <color theme="9" tint="-0.249977111117893"/>
      <name val="Calibri (Body)"/>
    </font>
    <font>
      <sz val="16"/>
      <color theme="5" tint="0.39997558519241921"/>
      <name val="Calibri (Body)"/>
    </font>
    <font>
      <sz val="16"/>
      <color theme="8" tint="0.39997558519241921"/>
      <name val="Calibri (Body)"/>
    </font>
    <font>
      <i/>
      <sz val="12"/>
      <color theme="1"/>
      <name val="Calibri"/>
      <family val="2"/>
      <scheme val="minor"/>
    </font>
    <font>
      <i/>
      <sz val="12"/>
      <color rgb="FFFF0000"/>
      <name val="Calibri (Cuerpo)"/>
    </font>
    <font>
      <u/>
      <sz val="12"/>
      <color theme="10"/>
      <name val="Calibri"/>
      <family val="2"/>
      <scheme val="minor"/>
    </font>
    <font>
      <u/>
      <sz val="14"/>
      <color theme="10"/>
      <name val="Calibri"/>
      <family val="2"/>
      <scheme val="minor"/>
    </font>
    <font>
      <sz val="16"/>
      <color theme="5" tint="-0.249977111117893"/>
      <name val="Calibri (Body)"/>
    </font>
    <font>
      <sz val="16"/>
      <color theme="9" tint="0.39997558519241921"/>
      <name val="Calibri (Body)"/>
    </font>
    <font>
      <b/>
      <i/>
      <sz val="14"/>
      <color rgb="FFFFFF00"/>
      <name val="Calibri (Body)"/>
    </font>
  </fonts>
  <fills count="31">
    <fill>
      <patternFill patternType="none"/>
    </fill>
    <fill>
      <patternFill patternType="gray125"/>
    </fill>
    <fill>
      <patternFill patternType="solid">
        <fgColor rgb="FFFFF2CC"/>
        <bgColor indexed="64"/>
      </patternFill>
    </fill>
    <fill>
      <patternFill patternType="solid">
        <fgColor theme="0" tint="-4.9989318521683403E-2"/>
        <bgColor indexed="64"/>
      </patternFill>
    </fill>
    <fill>
      <patternFill patternType="solid">
        <fgColor rgb="FFE2EFD9"/>
        <bgColor indexed="64"/>
      </patternFill>
    </fill>
    <fill>
      <patternFill patternType="solid">
        <fgColor rgb="FFFBE4D5"/>
        <bgColor indexed="64"/>
      </patternFill>
    </fill>
    <fill>
      <patternFill patternType="solid">
        <fgColor rgb="FFEA9999"/>
        <bgColor indexed="64"/>
      </patternFill>
    </fill>
    <fill>
      <patternFill patternType="solid">
        <fgColor rgb="FFD9E2F3"/>
        <bgColor indexed="64"/>
      </patternFill>
    </fill>
    <fill>
      <patternFill patternType="solid">
        <fgColor rgb="FFD6A6BD"/>
        <bgColor indexed="64"/>
      </patternFill>
    </fill>
    <fill>
      <patternFill patternType="solid">
        <fgColor rgb="FFB5A7D7"/>
        <bgColor indexed="64"/>
      </patternFill>
    </fill>
    <fill>
      <patternFill patternType="solid">
        <fgColor theme="0"/>
        <bgColor indexed="64"/>
      </patternFill>
    </fill>
    <fill>
      <patternFill patternType="solid">
        <fgColor theme="6" tint="-0.499984740745262"/>
        <bgColor indexed="64"/>
      </patternFill>
    </fill>
    <fill>
      <patternFill patternType="solid">
        <fgColor rgb="FFFFFF00"/>
        <bgColor indexed="64"/>
      </patternFill>
    </fill>
    <fill>
      <patternFill patternType="solid">
        <fgColor theme="4" tint="0.39997558519241921"/>
        <bgColor indexed="64"/>
      </patternFill>
    </fill>
    <fill>
      <patternFill patternType="solid">
        <fgColor theme="0" tint="-0.499984740745262"/>
        <bgColor indexed="64"/>
      </patternFill>
    </fill>
    <fill>
      <patternFill patternType="solid">
        <fgColor theme="4" tint="-0.249977111117893"/>
        <bgColor indexed="64"/>
      </patternFill>
    </fill>
    <fill>
      <patternFill patternType="solid">
        <fgColor rgb="FF55FFFF"/>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rgb="FFFF7FFD"/>
        <bgColor indexed="64"/>
      </patternFill>
    </fill>
    <fill>
      <patternFill patternType="solid">
        <fgColor rgb="FF5EF44B"/>
        <bgColor indexed="64"/>
      </patternFill>
    </fill>
    <fill>
      <patternFill patternType="solid">
        <fgColor rgb="FFFFC00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5B60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26" fillId="0" borderId="0" applyNumberFormat="0" applyFill="0" applyBorder="0" applyAlignment="0" applyProtection="0"/>
  </cellStyleXfs>
  <cellXfs count="164">
    <xf numFmtId="0" fontId="0" fillId="0" borderId="0" xfId="0"/>
    <xf numFmtId="0" fontId="3" fillId="0" borderId="0" xfId="0" applyFont="1"/>
    <xf numFmtId="0" fontId="0" fillId="0" borderId="1" xfId="0" applyBorder="1"/>
    <xf numFmtId="0" fontId="0" fillId="0" borderId="0" xfId="0" applyAlignment="1">
      <alignment wrapText="1"/>
    </xf>
    <xf numFmtId="0" fontId="4" fillId="0" borderId="0" xfId="0" applyFont="1" applyAlignment="1">
      <alignment wrapText="1"/>
    </xf>
    <xf numFmtId="0" fontId="6" fillId="0" borderId="0" xfId="0" applyFont="1" applyAlignment="1">
      <alignment wrapText="1"/>
    </xf>
    <xf numFmtId="0" fontId="5" fillId="0" borderId="1" xfId="0" applyFont="1" applyBorder="1" applyAlignment="1">
      <alignment vertical="center" wrapText="1"/>
    </xf>
    <xf numFmtId="0" fontId="7" fillId="0" borderId="0" xfId="0" applyFont="1"/>
    <xf numFmtId="0" fontId="9" fillId="0" borderId="0" xfId="0" applyFont="1"/>
    <xf numFmtId="0" fontId="4" fillId="0" borderId="0" xfId="0" applyFont="1"/>
    <xf numFmtId="0" fontId="6" fillId="0" borderId="0" xfId="0" applyFont="1"/>
    <xf numFmtId="0" fontId="4" fillId="3" borderId="2" xfId="0" applyFont="1" applyFill="1" applyBorder="1"/>
    <xf numFmtId="0" fontId="4" fillId="3" borderId="3" xfId="0" applyFont="1" applyFill="1" applyBorder="1"/>
    <xf numFmtId="0" fontId="4" fillId="3" borderId="4" xfId="0" applyFont="1" applyFill="1" applyBorder="1"/>
    <xf numFmtId="0" fontId="6" fillId="0" borderId="0" xfId="0" applyFont="1" applyAlignment="1">
      <alignment vertical="center" wrapText="1"/>
    </xf>
    <xf numFmtId="0" fontId="6" fillId="0" borderId="0" xfId="0" applyFont="1" applyAlignment="1">
      <alignment vertical="center"/>
    </xf>
    <xf numFmtId="49" fontId="0" fillId="3" borderId="5" xfId="0" applyNumberFormat="1" applyFill="1" applyBorder="1" applyAlignment="1">
      <alignment wrapText="1"/>
    </xf>
    <xf numFmtId="49" fontId="10" fillId="2" borderId="5" xfId="0" applyNumberFormat="1" applyFont="1" applyFill="1" applyBorder="1" applyAlignment="1">
      <alignment vertical="center" wrapText="1"/>
    </xf>
    <xf numFmtId="49" fontId="10" fillId="4" borderId="5" xfId="0" applyNumberFormat="1" applyFont="1" applyFill="1" applyBorder="1" applyAlignment="1">
      <alignment vertical="center" wrapText="1"/>
    </xf>
    <xf numFmtId="49" fontId="0" fillId="10" borderId="5" xfId="0" applyNumberFormat="1" applyFill="1" applyBorder="1" applyAlignment="1">
      <alignment vertical="center" wrapText="1"/>
    </xf>
    <xf numFmtId="49" fontId="10" fillId="10" borderId="5" xfId="0" applyNumberFormat="1" applyFont="1" applyFill="1" applyBorder="1" applyAlignment="1">
      <alignment vertical="center" wrapText="1"/>
    </xf>
    <xf numFmtId="49" fontId="0" fillId="10" borderId="5" xfId="0" applyNumberFormat="1" applyFill="1" applyBorder="1" applyAlignment="1">
      <alignment wrapText="1"/>
    </xf>
    <xf numFmtId="49" fontId="10" fillId="5" borderId="5" xfId="0" applyNumberFormat="1" applyFont="1" applyFill="1" applyBorder="1" applyAlignment="1">
      <alignment vertical="center" wrapText="1"/>
    </xf>
    <xf numFmtId="49" fontId="10" fillId="6" borderId="5" xfId="0" applyNumberFormat="1" applyFont="1" applyFill="1" applyBorder="1" applyAlignment="1">
      <alignment vertical="center" wrapText="1"/>
    </xf>
    <xf numFmtId="49" fontId="10" fillId="7" borderId="5" xfId="0" applyNumberFormat="1" applyFont="1" applyFill="1" applyBorder="1" applyAlignment="1">
      <alignment vertical="center" wrapText="1"/>
    </xf>
    <xf numFmtId="49" fontId="10" fillId="8" borderId="5" xfId="0" applyNumberFormat="1" applyFont="1" applyFill="1" applyBorder="1" applyAlignment="1">
      <alignment vertical="center" wrapText="1"/>
    </xf>
    <xf numFmtId="49" fontId="10" fillId="9" borderId="5" xfId="0" applyNumberFormat="1" applyFont="1" applyFill="1" applyBorder="1" applyAlignment="1">
      <alignment vertical="center" wrapText="1"/>
    </xf>
    <xf numFmtId="0" fontId="11" fillId="11" borderId="0" xfId="0" applyFont="1" applyFill="1" applyAlignment="1">
      <alignment vertical="center" wrapText="1"/>
    </xf>
    <xf numFmtId="0" fontId="11" fillId="11" borderId="7" xfId="0" applyFont="1" applyFill="1" applyBorder="1" applyAlignment="1">
      <alignment vertical="center" wrapText="1"/>
    </xf>
    <xf numFmtId="49" fontId="10" fillId="10" borderId="6" xfId="0" applyNumberFormat="1" applyFont="1" applyFill="1" applyBorder="1" applyAlignment="1">
      <alignment vertical="center" wrapText="1"/>
    </xf>
    <xf numFmtId="49" fontId="10" fillId="10" borderId="8" xfId="0" applyNumberFormat="1" applyFont="1" applyFill="1" applyBorder="1" applyAlignment="1">
      <alignment vertical="center" wrapText="1"/>
    </xf>
    <xf numFmtId="0" fontId="3" fillId="12" borderId="1" xfId="0" applyFont="1" applyFill="1" applyBorder="1" applyAlignment="1">
      <alignment horizontal="center" vertical="center"/>
    </xf>
    <xf numFmtId="0" fontId="4" fillId="0" borderId="0" xfId="0" applyFont="1" applyAlignment="1">
      <alignment horizontal="left" wrapText="1"/>
    </xf>
    <xf numFmtId="0" fontId="14" fillId="0" borderId="0" xfId="0" applyFont="1"/>
    <xf numFmtId="0" fontId="14" fillId="0" borderId="1" xfId="0" applyFont="1" applyBorder="1"/>
    <xf numFmtId="0" fontId="12" fillId="2" borderId="1" xfId="0" applyFont="1" applyFill="1" applyBorder="1" applyAlignment="1">
      <alignment horizontal="center" vertical="center" wrapText="1"/>
    </xf>
    <xf numFmtId="0" fontId="4" fillId="0" borderId="1" xfId="0" applyFont="1" applyBorder="1" applyAlignment="1">
      <alignment vertical="center" wrapText="1"/>
    </xf>
    <xf numFmtId="0" fontId="12" fillId="7"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8" fillId="0" borderId="1" xfId="0" applyFont="1" applyBorder="1"/>
    <xf numFmtId="0" fontId="8" fillId="10" borderId="4" xfId="0" applyFont="1" applyFill="1" applyBorder="1" applyAlignment="1">
      <alignment wrapText="1"/>
    </xf>
    <xf numFmtId="0" fontId="4" fillId="10" borderId="2" xfId="0" applyFont="1" applyFill="1" applyBorder="1" applyAlignment="1">
      <alignment wrapText="1"/>
    </xf>
    <xf numFmtId="0" fontId="4" fillId="10" borderId="5" xfId="0" applyFont="1" applyFill="1" applyBorder="1" applyAlignment="1">
      <alignment wrapText="1"/>
    </xf>
    <xf numFmtId="0" fontId="11" fillId="14" borderId="1" xfId="0" applyFont="1" applyFill="1" applyBorder="1" applyAlignment="1">
      <alignment vertical="center" wrapText="1"/>
    </xf>
    <xf numFmtId="0" fontId="11" fillId="14" borderId="11" xfId="0" applyFont="1" applyFill="1" applyBorder="1" applyAlignment="1">
      <alignment vertical="center" wrapText="1"/>
    </xf>
    <xf numFmtId="0" fontId="11" fillId="14" borderId="10" xfId="0" applyFont="1" applyFill="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6" fillId="0" borderId="1" xfId="0" applyFont="1" applyBorder="1"/>
    <xf numFmtId="0" fontId="8" fillId="10" borderId="2" xfId="0" applyFont="1" applyFill="1" applyBorder="1" applyAlignment="1">
      <alignment wrapText="1"/>
    </xf>
    <xf numFmtId="0" fontId="0" fillId="19" borderId="12" xfId="0" applyFill="1" applyBorder="1"/>
    <xf numFmtId="0" fontId="0" fillId="17" borderId="13" xfId="0" applyFill="1" applyBorder="1"/>
    <xf numFmtId="0" fontId="0" fillId="17" borderId="12" xfId="0" applyFill="1" applyBorder="1"/>
    <xf numFmtId="0" fontId="0" fillId="13" borderId="13" xfId="0" applyFill="1" applyBorder="1"/>
    <xf numFmtId="0" fontId="0" fillId="13" borderId="12" xfId="0" applyFill="1" applyBorder="1"/>
    <xf numFmtId="0" fontId="0" fillId="22" borderId="13" xfId="0" applyFill="1" applyBorder="1"/>
    <xf numFmtId="0" fontId="0" fillId="22" borderId="12" xfId="0" applyFill="1" applyBorder="1"/>
    <xf numFmtId="0" fontId="0" fillId="16" borderId="10" xfId="0" applyFill="1" applyBorder="1"/>
    <xf numFmtId="0" fontId="0" fillId="16" borderId="11" xfId="0" applyFill="1" applyBorder="1"/>
    <xf numFmtId="0" fontId="0" fillId="21" borderId="5" xfId="0" applyFill="1" applyBorder="1" applyAlignment="1">
      <alignment horizontal="left"/>
    </xf>
    <xf numFmtId="0" fontId="0" fillId="21" borderId="8" xfId="0" applyFill="1" applyBorder="1" applyAlignment="1">
      <alignment horizontal="left"/>
    </xf>
    <xf numFmtId="0" fontId="1" fillId="0" borderId="0" xfId="0" applyFont="1" applyAlignment="1">
      <alignment horizontal="center"/>
    </xf>
    <xf numFmtId="0" fontId="16" fillId="0" borderId="0" xfId="0" applyFont="1" applyAlignment="1">
      <alignment wrapText="1"/>
    </xf>
    <xf numFmtId="0" fontId="6" fillId="24" borderId="8" xfId="0" applyFont="1" applyFill="1" applyBorder="1" applyAlignment="1">
      <alignment wrapText="1"/>
    </xf>
    <xf numFmtId="0" fontId="4" fillId="0" borderId="9" xfId="0" applyFont="1" applyBorder="1" applyAlignment="1">
      <alignment wrapText="1"/>
    </xf>
    <xf numFmtId="0" fontId="11" fillId="25" borderId="9" xfId="0" applyFont="1" applyFill="1" applyBorder="1" applyAlignment="1">
      <alignment wrapText="1"/>
    </xf>
    <xf numFmtId="0" fontId="4" fillId="0" borderId="11" xfId="0" applyFont="1" applyBorder="1" applyAlignment="1">
      <alignment wrapText="1"/>
    </xf>
    <xf numFmtId="0" fontId="6" fillId="17" borderId="8" xfId="0" applyFont="1" applyFill="1" applyBorder="1" applyAlignment="1">
      <alignment wrapText="1"/>
    </xf>
    <xf numFmtId="0" fontId="4" fillId="26" borderId="1" xfId="0" applyFont="1" applyFill="1" applyBorder="1" applyAlignment="1">
      <alignment vertical="center" wrapText="1"/>
    </xf>
    <xf numFmtId="0" fontId="4" fillId="0" borderId="1" xfId="0" applyFont="1" applyBorder="1" applyAlignment="1">
      <alignment wrapText="1"/>
    </xf>
    <xf numFmtId="0" fontId="1" fillId="27" borderId="1" xfId="0" applyFont="1" applyFill="1" applyBorder="1"/>
    <xf numFmtId="0" fontId="3" fillId="0" borderId="0" xfId="0" applyFont="1" applyAlignment="1">
      <alignment horizontal="left" wrapText="1"/>
    </xf>
    <xf numFmtId="0" fontId="14" fillId="0" borderId="1" xfId="0" applyFont="1" applyBorder="1" applyAlignment="1">
      <alignment vertical="center" wrapText="1"/>
    </xf>
    <xf numFmtId="0" fontId="19" fillId="10" borderId="5" xfId="0" applyFont="1" applyFill="1" applyBorder="1" applyAlignment="1">
      <alignment wrapText="1"/>
    </xf>
    <xf numFmtId="0" fontId="17" fillId="0" borderId="0" xfId="0" applyFont="1" applyAlignment="1">
      <alignment vertical="center"/>
    </xf>
    <xf numFmtId="0" fontId="6" fillId="0" borderId="1" xfId="0" applyFont="1" applyBorder="1" applyAlignment="1">
      <alignment wrapText="1"/>
    </xf>
    <xf numFmtId="0" fontId="18" fillId="0" borderId="1" xfId="0" applyFont="1" applyBorder="1" applyAlignment="1">
      <alignment wrapText="1"/>
    </xf>
    <xf numFmtId="0" fontId="14" fillId="3" borderId="1" xfId="0" applyFont="1" applyFill="1" applyBorder="1" applyAlignment="1">
      <alignment horizontal="right"/>
    </xf>
    <xf numFmtId="0" fontId="6" fillId="29" borderId="2" xfId="0" applyFont="1" applyFill="1" applyBorder="1" applyAlignment="1">
      <alignment horizontal="right" vertical="center" textRotation="180"/>
    </xf>
    <xf numFmtId="0" fontId="4" fillId="0" borderId="4" xfId="0" applyFont="1" applyBorder="1" applyAlignment="1">
      <alignment wrapText="1"/>
    </xf>
    <xf numFmtId="0" fontId="2" fillId="30" borderId="1" xfId="0" applyFont="1" applyFill="1" applyBorder="1"/>
    <xf numFmtId="0" fontId="2" fillId="30" borderId="4" xfId="0" applyFont="1" applyFill="1" applyBorder="1"/>
    <xf numFmtId="0" fontId="24" fillId="0" borderId="0" xfId="0" applyFont="1" applyAlignment="1">
      <alignment horizontal="left" wrapText="1"/>
    </xf>
    <xf numFmtId="0" fontId="25" fillId="0" borderId="0" xfId="0" applyFont="1"/>
    <xf numFmtId="0" fontId="6" fillId="13" borderId="1" xfId="0" applyFont="1" applyFill="1" applyBorder="1"/>
    <xf numFmtId="0" fontId="6" fillId="20" borderId="1" xfId="0" applyFont="1" applyFill="1" applyBorder="1"/>
    <xf numFmtId="0" fontId="27" fillId="0" borderId="0" xfId="1" applyFont="1" applyAlignment="1">
      <alignment wrapText="1"/>
    </xf>
    <xf numFmtId="0" fontId="10" fillId="0" borderId="1" xfId="0" applyFont="1" applyBorder="1"/>
    <xf numFmtId="0" fontId="10" fillId="0" borderId="4" xfId="0" applyFont="1" applyBorder="1"/>
    <xf numFmtId="0" fontId="10" fillId="0" borderId="12" xfId="0" applyFont="1" applyBorder="1"/>
    <xf numFmtId="0" fontId="10" fillId="0" borderId="11" xfId="0" applyFont="1" applyBorder="1"/>
    <xf numFmtId="0" fontId="17" fillId="0" borderId="0" xfId="0" applyFont="1"/>
    <xf numFmtId="0" fontId="6" fillId="12" borderId="1" xfId="0" applyFont="1" applyFill="1" applyBorder="1" applyAlignment="1">
      <alignment wrapText="1"/>
    </xf>
    <xf numFmtId="0" fontId="24" fillId="0" borderId="1" xfId="0" applyFont="1" applyBorder="1"/>
    <xf numFmtId="0" fontId="4" fillId="0" borderId="9" xfId="0" applyFont="1" applyBorder="1" applyAlignment="1">
      <alignment vertical="top" wrapText="1"/>
    </xf>
    <xf numFmtId="0" fontId="4" fillId="0" borderId="9" xfId="0" applyFont="1" applyBorder="1"/>
    <xf numFmtId="0" fontId="4" fillId="0" borderId="15" xfId="0" applyFont="1" applyBorder="1" applyAlignment="1">
      <alignment wrapText="1"/>
    </xf>
    <xf numFmtId="0" fontId="4" fillId="0" borderId="11" xfId="0" applyFont="1" applyBorder="1"/>
    <xf numFmtId="0" fontId="4" fillId="28" borderId="5" xfId="0" applyFont="1" applyFill="1" applyBorder="1" applyAlignment="1">
      <alignment horizontal="right" vertical="center" textRotation="180"/>
    </xf>
    <xf numFmtId="0" fontId="4" fillId="28" borderId="7" xfId="0" applyFont="1" applyFill="1" applyBorder="1" applyAlignment="1">
      <alignment horizontal="right" vertical="center" textRotation="180"/>
    </xf>
    <xf numFmtId="0" fontId="4" fillId="28" borderId="10" xfId="0" applyFont="1" applyFill="1" applyBorder="1" applyAlignment="1">
      <alignment horizontal="right" vertical="center" textRotation="180"/>
    </xf>
    <xf numFmtId="0" fontId="4" fillId="17" borderId="5" xfId="0" applyFont="1" applyFill="1" applyBorder="1" applyAlignment="1">
      <alignment horizontal="right" vertical="center" textRotation="180"/>
    </xf>
    <xf numFmtId="0" fontId="4" fillId="17" borderId="7" xfId="0" applyFont="1" applyFill="1" applyBorder="1" applyAlignment="1">
      <alignment horizontal="right" vertical="center" textRotation="180"/>
    </xf>
    <xf numFmtId="0" fontId="4" fillId="17" borderId="10" xfId="0" applyFont="1" applyFill="1" applyBorder="1" applyAlignment="1">
      <alignment horizontal="right" vertical="center" textRotation="180"/>
    </xf>
    <xf numFmtId="0" fontId="4" fillId="0" borderId="9" xfId="0" applyFont="1" applyBorder="1" applyAlignment="1">
      <alignment horizontal="left" vertical="top" wrapText="1"/>
    </xf>
    <xf numFmtId="0" fontId="4" fillId="0" borderId="9" xfId="0" applyFont="1" applyBorder="1" applyAlignment="1">
      <alignment horizontal="right" wrapText="1"/>
    </xf>
    <xf numFmtId="0" fontId="4" fillId="0" borderId="8" xfId="0" applyFont="1" applyBorder="1" applyAlignment="1">
      <alignment horizontal="left" wrapText="1"/>
    </xf>
    <xf numFmtId="0" fontId="4" fillId="0" borderId="9" xfId="0" applyFont="1" applyBorder="1" applyAlignment="1">
      <alignment horizontal="left" wrapText="1"/>
    </xf>
    <xf numFmtId="0" fontId="6" fillId="26" borderId="5" xfId="0" applyFont="1" applyFill="1" applyBorder="1" applyAlignment="1">
      <alignment horizontal="right" vertical="center" textRotation="180"/>
    </xf>
    <xf numFmtId="0" fontId="6" fillId="26" borderId="7" xfId="0" applyFont="1" applyFill="1" applyBorder="1" applyAlignment="1">
      <alignment horizontal="right" vertical="center" textRotation="180"/>
    </xf>
    <xf numFmtId="0" fontId="6" fillId="26" borderId="10" xfId="0" applyFont="1" applyFill="1" applyBorder="1" applyAlignment="1">
      <alignment horizontal="right" vertical="center" textRotation="180"/>
    </xf>
    <xf numFmtId="0" fontId="3" fillId="0" borderId="0" xfId="0" applyFont="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1" xfId="0" applyFont="1" applyBorder="1" applyAlignment="1">
      <alignment horizontal="left" vertical="center" wrapText="1"/>
    </xf>
    <xf numFmtId="0" fontId="14" fillId="0" borderId="2" xfId="0" applyFont="1" applyBorder="1" applyAlignment="1">
      <alignment horizontal="center"/>
    </xf>
    <xf numFmtId="0" fontId="14" fillId="0" borderId="4" xfId="0" applyFont="1" applyBorder="1" applyAlignment="1">
      <alignment horizontal="center"/>
    </xf>
    <xf numFmtId="0" fontId="2" fillId="30" borderId="13" xfId="0" applyFont="1" applyFill="1" applyBorder="1" applyAlignment="1">
      <alignment horizontal="center" wrapText="1"/>
    </xf>
    <xf numFmtId="0" fontId="2" fillId="30" borderId="12" xfId="0" applyFont="1" applyFill="1" applyBorder="1" applyAlignment="1">
      <alignment horizontal="center" wrapText="1"/>
    </xf>
    <xf numFmtId="0" fontId="0" fillId="23" borderId="10" xfId="0" applyFill="1" applyBorder="1" applyAlignment="1">
      <alignment horizontal="center"/>
    </xf>
    <xf numFmtId="0" fontId="0" fillId="23" borderId="11" xfId="0" applyFill="1" applyBorder="1" applyAlignment="1">
      <alignment horizontal="center"/>
    </xf>
    <xf numFmtId="0" fontId="0" fillId="21" borderId="10" xfId="0" applyFill="1" applyBorder="1" applyAlignment="1">
      <alignment horizontal="left"/>
    </xf>
    <xf numFmtId="0" fontId="0" fillId="21" borderId="11" xfId="0" applyFill="1" applyBorder="1" applyAlignment="1">
      <alignment horizontal="left"/>
    </xf>
    <xf numFmtId="0" fontId="0" fillId="16" borderId="5" xfId="0" applyFill="1" applyBorder="1" applyAlignment="1">
      <alignment horizontal="center"/>
    </xf>
    <xf numFmtId="0" fontId="0" fillId="16" borderId="8" xfId="0" applyFill="1" applyBorder="1" applyAlignment="1">
      <alignment horizontal="center"/>
    </xf>
    <xf numFmtId="0" fontId="0" fillId="23" borderId="5" xfId="0" applyFill="1" applyBorder="1" applyAlignment="1">
      <alignment horizontal="center"/>
    </xf>
    <xf numFmtId="0" fontId="0" fillId="23" borderId="8" xfId="0" applyFill="1" applyBorder="1" applyAlignment="1">
      <alignment horizontal="center"/>
    </xf>
    <xf numFmtId="0" fontId="0" fillId="12" borderId="13" xfId="0" applyFill="1" applyBorder="1" applyAlignment="1">
      <alignment horizontal="center" vertical="center"/>
    </xf>
    <xf numFmtId="0" fontId="0" fillId="12" borderId="14" xfId="0" applyFill="1" applyBorder="1" applyAlignment="1">
      <alignment horizontal="center" vertical="center"/>
    </xf>
    <xf numFmtId="0" fontId="0" fillId="12" borderId="12" xfId="0" applyFill="1" applyBorder="1" applyAlignment="1">
      <alignment horizontal="center" vertical="center"/>
    </xf>
    <xf numFmtId="0" fontId="15" fillId="15" borderId="0" xfId="0" applyFont="1" applyFill="1" applyAlignment="1">
      <alignment horizontal="center"/>
    </xf>
    <xf numFmtId="0" fontId="6" fillId="21"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6" fillId="3" borderId="1" xfId="0" applyFont="1" applyFill="1" applyBorder="1" applyAlignment="1">
      <alignment horizontal="center"/>
    </xf>
    <xf numFmtId="0" fontId="6" fillId="0" borderId="1" xfId="0" applyFont="1" applyBorder="1" applyAlignment="1">
      <alignment horizontal="center" vertical="center" wrapText="1"/>
    </xf>
    <xf numFmtId="0" fontId="11" fillId="30"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0" fillId="3" borderId="1" xfId="0" applyFill="1" applyBorder="1" applyAlignment="1">
      <alignment horizontal="center"/>
    </xf>
    <xf numFmtId="0" fontId="6" fillId="3" borderId="1" xfId="0" applyFont="1" applyFill="1" applyBorder="1" applyAlignment="1">
      <alignment horizontal="center" wrapText="1"/>
    </xf>
    <xf numFmtId="0" fontId="0" fillId="19" borderId="13" xfId="0" applyFill="1" applyBorder="1" applyAlignment="1">
      <alignment horizontal="center" wrapText="1"/>
    </xf>
    <xf numFmtId="0" fontId="0" fillId="19" borderId="14" xfId="0" applyFill="1" applyBorder="1" applyAlignment="1">
      <alignment horizontal="center" wrapText="1"/>
    </xf>
    <xf numFmtId="0" fontId="6" fillId="18" borderId="1" xfId="0" applyFont="1" applyFill="1" applyBorder="1" applyAlignment="1">
      <alignment horizontal="center" vertical="center" wrapText="1"/>
    </xf>
    <xf numFmtId="0" fontId="6" fillId="19" borderId="1" xfId="0" applyFont="1" applyFill="1" applyBorder="1" applyAlignment="1">
      <alignment horizontal="center" vertical="center" wrapText="1"/>
    </xf>
    <xf numFmtId="0" fontId="6" fillId="22" borderId="1" xfId="0" applyFont="1" applyFill="1" applyBorder="1" applyAlignment="1">
      <alignment horizontal="center" vertical="center" wrapText="1"/>
    </xf>
    <xf numFmtId="0" fontId="6" fillId="16"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7" xfId="0" applyBorder="1" applyAlignment="1">
      <alignment horizontal="center"/>
    </xf>
    <xf numFmtId="0" fontId="0" fillId="0" borderId="0" xfId="0" applyAlignment="1">
      <alignment horizontal="center"/>
    </xf>
    <xf numFmtId="0" fontId="14" fillId="0" borderId="7" xfId="0" applyFont="1" applyBorder="1" applyAlignment="1">
      <alignment horizontal="center"/>
    </xf>
    <xf numFmtId="0" fontId="14" fillId="0" borderId="0" xfId="0" applyFont="1" applyAlignment="1">
      <alignment horizontal="center"/>
    </xf>
    <xf numFmtId="0" fontId="4" fillId="0" borderId="0" xfId="0" applyFont="1" applyAlignment="1">
      <alignment horizontal="left" wrapText="1"/>
    </xf>
    <xf numFmtId="0" fontId="8" fillId="0" borderId="0" xfId="0" applyFont="1" applyAlignment="1">
      <alignment horizontal="left" wrapText="1"/>
    </xf>
    <xf numFmtId="0" fontId="6" fillId="0" borderId="15" xfId="0" applyFont="1" applyBorder="1" applyAlignment="1">
      <alignment horizontal="center"/>
    </xf>
    <xf numFmtId="0" fontId="0" fillId="0" borderId="0" xfId="0" applyAlignment="1">
      <alignment horizontal="left" wrapText="1"/>
    </xf>
  </cellXfs>
  <cellStyles count="2">
    <cellStyle name="Hipervínculo" xfId="1" builtinId="8"/>
    <cellStyle name="Normal" xfId="0" builtinId="0"/>
  </cellStyles>
  <dxfs count="21">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tint="-4.9989318521683403E-2"/>
        </patternFill>
      </fill>
      <alignment horizontal="general" vertical="bottom"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theme="1"/>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rgb="FFB5A7D7"/>
        </patternFill>
      </fill>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2"/>
        <color rgb="FF000000"/>
        <name val="Calibri"/>
        <family val="2"/>
        <scheme val="minor"/>
      </font>
      <numFmt numFmtId="30" formatCode="@"/>
      <fill>
        <patternFill patternType="solid">
          <fgColor indexed="64"/>
          <bgColor theme="0"/>
        </patternFill>
      </fill>
      <alignment horizontal="general" vertical="center" textRotation="0" wrapText="1"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solid">
          <fgColor indexed="64"/>
          <bgColor theme="0" tint="-4.9989318521683403E-2"/>
        </patternFill>
      </fill>
      <alignment horizontal="general" vertical="bottom" textRotation="0" wrapText="1"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theme="6" tint="-0.499984740745262"/>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fill>
        <patternFill>
          <fgColor indexed="64"/>
          <bgColor theme="0"/>
        </patternFill>
      </fil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font>
        <b val="0"/>
        <i/>
        <strike val="0"/>
        <condense val="0"/>
        <extend val="0"/>
        <outline val="0"/>
        <shadow val="0"/>
        <u val="none"/>
        <vertAlign val="baseline"/>
        <sz val="14"/>
        <color theme="1"/>
        <name val="Calibri"/>
        <family val="2"/>
        <scheme val="minor"/>
      </font>
      <fill>
        <patternFill>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fgColor indexed="64"/>
          <bgColor theme="0"/>
        </patternFill>
      </fill>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0" tint="-0.499984740745262"/>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5B60FF"/>
      <color rgb="FFFF7FFD"/>
      <color rgb="FF55FFFF"/>
      <color rgb="FF5EF4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11546</xdr:colOff>
      <xdr:row>10</xdr:row>
      <xdr:rowOff>219363</xdr:rowOff>
    </xdr:from>
    <xdr:to>
      <xdr:col>6</xdr:col>
      <xdr:colOff>57728</xdr:colOff>
      <xdr:row>11</xdr:row>
      <xdr:rowOff>230909</xdr:rowOff>
    </xdr:to>
    <xdr:sp macro="" textlink="">
      <xdr:nvSpPr>
        <xdr:cNvPr id="2" name="Right Arrow 1">
          <a:extLst>
            <a:ext uri="{FF2B5EF4-FFF2-40B4-BE49-F238E27FC236}">
              <a16:creationId xmlns:a16="http://schemas.microsoft.com/office/drawing/2014/main" id="{F204A422-7172-9735-4A7E-CF887319266B}"/>
            </a:ext>
          </a:extLst>
        </xdr:cNvPr>
        <xdr:cNvSpPr/>
      </xdr:nvSpPr>
      <xdr:spPr>
        <a:xfrm rot="1692279">
          <a:off x="16048182" y="4225636"/>
          <a:ext cx="1708728" cy="392546"/>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25399</xdr:colOff>
      <xdr:row>13</xdr:row>
      <xdr:rowOff>94673</xdr:rowOff>
    </xdr:from>
    <xdr:to>
      <xdr:col>6</xdr:col>
      <xdr:colOff>71581</xdr:colOff>
      <xdr:row>14</xdr:row>
      <xdr:rowOff>256310</xdr:rowOff>
    </xdr:to>
    <xdr:sp macro="" textlink="">
      <xdr:nvSpPr>
        <xdr:cNvPr id="3" name="Right Arrow 2">
          <a:extLst>
            <a:ext uri="{FF2B5EF4-FFF2-40B4-BE49-F238E27FC236}">
              <a16:creationId xmlns:a16="http://schemas.microsoft.com/office/drawing/2014/main" id="{077AAA4F-789D-4B4D-8BE9-B4B052C925B1}"/>
            </a:ext>
          </a:extLst>
        </xdr:cNvPr>
        <xdr:cNvSpPr/>
      </xdr:nvSpPr>
      <xdr:spPr>
        <a:xfrm rot="20037510">
          <a:off x="16062035" y="5255491"/>
          <a:ext cx="1708728" cy="392546"/>
        </a:xfrm>
        <a:prstGeom prst="rightArrow">
          <a:avLst/>
        </a:prstGeom>
        <a:solidFill>
          <a:schemeClr val="tx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80505</xdr:colOff>
      <xdr:row>26</xdr:row>
      <xdr:rowOff>167735</xdr:rowOff>
    </xdr:from>
    <xdr:to>
      <xdr:col>5</xdr:col>
      <xdr:colOff>1174151</xdr:colOff>
      <xdr:row>28</xdr:row>
      <xdr:rowOff>89861</xdr:rowOff>
    </xdr:to>
    <xdr:sp macro="" textlink="">
      <xdr:nvSpPr>
        <xdr:cNvPr id="3" name="Right Arrow 2">
          <a:extLst>
            <a:ext uri="{FF2B5EF4-FFF2-40B4-BE49-F238E27FC236}">
              <a16:creationId xmlns:a16="http://schemas.microsoft.com/office/drawing/2014/main" id="{6ACDA4F5-17D6-ED4A-9448-1B164C85332F}"/>
            </a:ext>
          </a:extLst>
        </xdr:cNvPr>
        <xdr:cNvSpPr/>
      </xdr:nvSpPr>
      <xdr:spPr>
        <a:xfrm>
          <a:off x="6664137" y="7476226"/>
          <a:ext cx="1093646" cy="32948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1125201</xdr:colOff>
      <xdr:row>24</xdr:row>
      <xdr:rowOff>191861</xdr:rowOff>
    </xdr:from>
    <xdr:to>
      <xdr:col>3</xdr:col>
      <xdr:colOff>19722</xdr:colOff>
      <xdr:row>25</xdr:row>
      <xdr:rowOff>174736</xdr:rowOff>
    </xdr:to>
    <xdr:sp macro="" textlink="">
      <xdr:nvSpPr>
        <xdr:cNvPr id="4" name="Right Arrow 3">
          <a:extLst>
            <a:ext uri="{FF2B5EF4-FFF2-40B4-BE49-F238E27FC236}">
              <a16:creationId xmlns:a16="http://schemas.microsoft.com/office/drawing/2014/main" id="{D8823115-C782-EA49-81D2-47A3F356F60B}"/>
            </a:ext>
          </a:extLst>
        </xdr:cNvPr>
        <xdr:cNvSpPr/>
      </xdr:nvSpPr>
      <xdr:spPr>
        <a:xfrm rot="9048359">
          <a:off x="2777941" y="7098573"/>
          <a:ext cx="1103973" cy="187293"/>
        </a:xfrm>
        <a:prstGeom prst="rightArrow">
          <a:avLst/>
        </a:prstGeom>
        <a:solidFill>
          <a:schemeClr val="accent6">
            <a:lumMod val="60000"/>
            <a:lumOff val="4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513783</xdr:colOff>
      <xdr:row>25</xdr:row>
      <xdr:rowOff>43492</xdr:rowOff>
    </xdr:from>
    <xdr:to>
      <xdr:col>1</xdr:col>
      <xdr:colOff>701076</xdr:colOff>
      <xdr:row>26</xdr:row>
      <xdr:rowOff>185269</xdr:rowOff>
    </xdr:to>
    <xdr:sp macro="" textlink="">
      <xdr:nvSpPr>
        <xdr:cNvPr id="5" name="Right Arrow 4">
          <a:extLst>
            <a:ext uri="{FF2B5EF4-FFF2-40B4-BE49-F238E27FC236}">
              <a16:creationId xmlns:a16="http://schemas.microsoft.com/office/drawing/2014/main" id="{CE2E8718-E52A-9346-BBF3-0CF67AF95E46}"/>
            </a:ext>
          </a:extLst>
        </xdr:cNvPr>
        <xdr:cNvSpPr/>
      </xdr:nvSpPr>
      <xdr:spPr>
        <a:xfrm rot="16200000">
          <a:off x="2080548" y="7240597"/>
          <a:ext cx="359243" cy="187293"/>
        </a:xfrm>
        <a:prstGeom prst="right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149036</xdr:colOff>
      <xdr:row>26</xdr:row>
      <xdr:rowOff>164380</xdr:rowOff>
    </xdr:from>
    <xdr:to>
      <xdr:col>3</xdr:col>
      <xdr:colOff>1425996</xdr:colOff>
      <xdr:row>28</xdr:row>
      <xdr:rowOff>86506</xdr:rowOff>
    </xdr:to>
    <xdr:sp macro="" textlink="">
      <xdr:nvSpPr>
        <xdr:cNvPr id="6" name="Right Arrow 5">
          <a:extLst>
            <a:ext uri="{FF2B5EF4-FFF2-40B4-BE49-F238E27FC236}">
              <a16:creationId xmlns:a16="http://schemas.microsoft.com/office/drawing/2014/main" id="{58452556-40E2-CB48-8AEC-160E5E230E7D}"/>
            </a:ext>
          </a:extLst>
        </xdr:cNvPr>
        <xdr:cNvSpPr/>
      </xdr:nvSpPr>
      <xdr:spPr>
        <a:xfrm>
          <a:off x="3108376" y="7484852"/>
          <a:ext cx="2181535" cy="341465"/>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1789568</xdr:colOff>
      <xdr:row>23</xdr:row>
      <xdr:rowOff>188851</xdr:rowOff>
    </xdr:from>
    <xdr:to>
      <xdr:col>8</xdr:col>
      <xdr:colOff>27819</xdr:colOff>
      <xdr:row>24</xdr:row>
      <xdr:rowOff>123166</xdr:rowOff>
    </xdr:to>
    <xdr:sp macro="" textlink="">
      <xdr:nvSpPr>
        <xdr:cNvPr id="7" name="Right Arrow 6">
          <a:extLst>
            <a:ext uri="{FF2B5EF4-FFF2-40B4-BE49-F238E27FC236}">
              <a16:creationId xmlns:a16="http://schemas.microsoft.com/office/drawing/2014/main" id="{F7D4B0AB-2DAF-2740-92C2-30471485DC17}"/>
            </a:ext>
          </a:extLst>
        </xdr:cNvPr>
        <xdr:cNvSpPr/>
      </xdr:nvSpPr>
      <xdr:spPr>
        <a:xfrm rot="19474868">
          <a:off x="9577304" y="6886304"/>
          <a:ext cx="880090" cy="13799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90884</xdr:colOff>
      <xdr:row>26</xdr:row>
      <xdr:rowOff>0</xdr:rowOff>
    </xdr:from>
    <xdr:to>
      <xdr:col>7</xdr:col>
      <xdr:colOff>736840</xdr:colOff>
      <xdr:row>26</xdr:row>
      <xdr:rowOff>143773</xdr:rowOff>
    </xdr:to>
    <xdr:sp macro="" textlink="">
      <xdr:nvSpPr>
        <xdr:cNvPr id="8" name="Right Arrow 7">
          <a:extLst>
            <a:ext uri="{FF2B5EF4-FFF2-40B4-BE49-F238E27FC236}">
              <a16:creationId xmlns:a16="http://schemas.microsoft.com/office/drawing/2014/main" id="{3F256991-E265-864C-A736-BFE317EB36D6}"/>
            </a:ext>
          </a:extLst>
        </xdr:cNvPr>
        <xdr:cNvSpPr/>
      </xdr:nvSpPr>
      <xdr:spPr>
        <a:xfrm>
          <a:off x="9693761" y="7308491"/>
          <a:ext cx="645956" cy="143773"/>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t>
          </a:r>
        </a:p>
      </xdr:txBody>
    </xdr:sp>
    <xdr:clientData/>
  </xdr:twoCellAnchor>
  <xdr:twoCellAnchor>
    <xdr:from>
      <xdr:col>7</xdr:col>
      <xdr:colOff>99510</xdr:colOff>
      <xdr:row>27</xdr:row>
      <xdr:rowOff>194334</xdr:rowOff>
    </xdr:from>
    <xdr:to>
      <xdr:col>7</xdr:col>
      <xdr:colOff>745466</xdr:colOff>
      <xdr:row>28</xdr:row>
      <xdr:rowOff>134428</xdr:rowOff>
    </xdr:to>
    <xdr:sp macro="" textlink="">
      <xdr:nvSpPr>
        <xdr:cNvPr id="9" name="Right Arrow 8">
          <a:extLst>
            <a:ext uri="{FF2B5EF4-FFF2-40B4-BE49-F238E27FC236}">
              <a16:creationId xmlns:a16="http://schemas.microsoft.com/office/drawing/2014/main" id="{CE348CBF-B826-2147-BD25-9CA120E99210}"/>
            </a:ext>
          </a:extLst>
        </xdr:cNvPr>
        <xdr:cNvSpPr/>
      </xdr:nvSpPr>
      <xdr:spPr>
        <a:xfrm>
          <a:off x="9702387" y="7706504"/>
          <a:ext cx="645956" cy="143773"/>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c</a:t>
          </a:r>
        </a:p>
      </xdr:txBody>
    </xdr:sp>
    <xdr:clientData/>
  </xdr:twoCellAnchor>
  <xdr:twoCellAnchor>
    <xdr:from>
      <xdr:col>6</xdr:col>
      <xdr:colOff>1786214</xdr:colOff>
      <xdr:row>30</xdr:row>
      <xdr:rowOff>17758</xdr:rowOff>
    </xdr:from>
    <xdr:to>
      <xdr:col>8</xdr:col>
      <xdr:colOff>24465</xdr:colOff>
      <xdr:row>30</xdr:row>
      <xdr:rowOff>155752</xdr:rowOff>
    </xdr:to>
    <xdr:sp macro="" textlink="">
      <xdr:nvSpPr>
        <xdr:cNvPr id="10" name="Right Arrow 9">
          <a:extLst>
            <a:ext uri="{FF2B5EF4-FFF2-40B4-BE49-F238E27FC236}">
              <a16:creationId xmlns:a16="http://schemas.microsoft.com/office/drawing/2014/main" id="{3C8E5695-F2C0-474A-A19A-87694C26317C}"/>
            </a:ext>
          </a:extLst>
        </xdr:cNvPr>
        <xdr:cNvSpPr/>
      </xdr:nvSpPr>
      <xdr:spPr>
        <a:xfrm rot="1729785">
          <a:off x="9573950" y="8140966"/>
          <a:ext cx="880090" cy="137994"/>
        </a:xfrm>
        <a:prstGeom prst="rightArrow">
          <a:avLst/>
        </a:prstGeom>
        <a:solidFill>
          <a:schemeClr val="accent5">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FAABD3C-9CCE-8A40-9F27-5ED85D8EB5DA}" name="Names" displayName="Names" ref="C13:D30" totalsRowShown="0" headerRowDxfId="20" dataDxfId="18" headerRowBorderDxfId="19" tableBorderDxfId="17" totalsRowBorderDxfId="16">
  <autoFilter ref="C13:D30" xr:uid="{3FAABD3C-9CCE-8A40-9F27-5ED85D8EB5DA}"/>
  <tableColumns count="2">
    <tableColumn id="1" xr3:uid="{2753B93C-27EE-264B-AF15-EFD8DB124137}" name="What is their position title?" dataDxfId="15"/>
    <tableColumn id="2" xr3:uid="{51B242C1-5FB2-1A48-BDFC-6E1EEF42F7EA}" name="Staff name (s)*"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DE3CE12-3858-D14D-9810-852C2FC080AB}" name="Matrix" displayName="Matrix" ref="B5:M17" totalsRowShown="0" headerRowDxfId="13" dataDxfId="12" tableBorderDxfId="11">
  <autoFilter ref="B5:M17" xr:uid="{DDE3CE12-3858-D14D-9810-852C2FC080AB}"/>
  <tableColumns count="12">
    <tableColumn id="1" xr3:uid="{2D4A9D7D-8114-2242-8F21-E43A5B68C1BA}" name="Helper" dataDxfId="10">
      <calculatedColumnFormula>C6&amp;D6</calculatedColumnFormula>
    </tableColumn>
    <tableColumn id="2" xr3:uid="{52B74B0D-B62C-0F4D-A09E-1287334FEF85}" name="Decision Type" dataDxfId="9"/>
    <tableColumn id="3" xr3:uid="{F8E49090-44C2-744C-9EB6-962F324F6421}" name="Impact level"/>
    <tableColumn id="4" xr3:uid="{3672BE65-F6CE-524E-9723-07589F00E381}" name="Example scenario(s) (can be edited by the organisation)" dataDxfId="8"/>
    <tableColumn id="5" xr3:uid="{45631525-FDF8-8B4E-89EB-AC873025C48B}" name="Example key actions (can be edited by the organisation)" dataDxfId="7"/>
    <tableColumn id="6" xr3:uid="{025C12BE-CC08-5744-943A-636C1AF8E53C}" name="Who makes the decision?" dataDxfId="6"/>
    <tableColumn id="7" xr3:uid="{7541AC48-2B99-6C4F-ADB8-D3B702214704}" name="Who supports the decision?" dataDxfId="5"/>
    <tableColumn id="8" xr3:uid="{2C5DAD5D-C47C-314A-A3E2-D7A37864C54C}" name="Who is the alternate decision maker?" dataDxfId="4"/>
    <tableColumn id="9" xr3:uid="{22743F2D-3E90-A04A-A7AA-662C531A77CA}" name="Who is consulted?" dataDxfId="3"/>
    <tableColumn id="10" xr3:uid="{5C49A966-9AE4-7B40-85AB-F00FE5F8132C}" name="Who is informed (internally)?" dataDxfId="2"/>
    <tableColumn id="11" xr3:uid="{B01A6E5F-79AA-F942-8FF2-0A837DFF1046}" name="Who is informed (externally)?" dataDxfId="1"/>
    <tableColumn id="12" xr3:uid="{2A40D50F-3224-4942-AD57-64BF1B610C70}" name="Who completes reporting/documentation?"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meriah-jo.breckenridge@humanitarianoutcomes.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26F31-37D2-A541-9FAA-9C547ADD1770}">
  <sheetPr>
    <tabColor theme="0" tint="-0.249977111117893"/>
  </sheetPr>
  <dimension ref="A2:C36"/>
  <sheetViews>
    <sheetView showGridLines="0" workbookViewId="0">
      <selection activeCell="C5" sqref="C5"/>
    </sheetView>
  </sheetViews>
  <sheetFormatPr baseColWidth="10" defaultRowHeight="16" x14ac:dyDescent="0.2"/>
  <cols>
    <col min="2" max="2" width="93.1640625" style="3" customWidth="1"/>
    <col min="3" max="3" width="83.83203125" customWidth="1"/>
  </cols>
  <sheetData>
    <row r="2" spans="1:3" ht="27" x14ac:dyDescent="0.3">
      <c r="B2" s="66" t="s">
        <v>80</v>
      </c>
    </row>
    <row r="3" spans="1:3" ht="26" x14ac:dyDescent="0.3">
      <c r="B3" s="66"/>
    </row>
    <row r="4" spans="1:3" ht="30" customHeight="1" x14ac:dyDescent="0.25">
      <c r="A4" s="112" t="s">
        <v>202</v>
      </c>
      <c r="B4" s="79" t="s">
        <v>78</v>
      </c>
      <c r="C4" s="80" t="s">
        <v>79</v>
      </c>
    </row>
    <row r="5" spans="1:3" ht="99" customHeight="1" x14ac:dyDescent="0.25">
      <c r="A5" s="113"/>
      <c r="B5" s="4" t="s">
        <v>185</v>
      </c>
      <c r="C5" s="98" t="s">
        <v>201</v>
      </c>
    </row>
    <row r="6" spans="1:3" ht="19" x14ac:dyDescent="0.25">
      <c r="A6" s="113"/>
      <c r="B6" s="4"/>
      <c r="C6" s="99"/>
    </row>
    <row r="7" spans="1:3" ht="20" x14ac:dyDescent="0.25">
      <c r="A7" s="113"/>
      <c r="B7" s="79" t="s">
        <v>120</v>
      </c>
      <c r="C7" s="52" t="s">
        <v>119</v>
      </c>
    </row>
    <row r="8" spans="1:3" ht="25" customHeight="1" x14ac:dyDescent="0.25">
      <c r="A8" s="113"/>
      <c r="B8" s="4" t="s">
        <v>186</v>
      </c>
      <c r="C8" s="110" t="s">
        <v>154</v>
      </c>
    </row>
    <row r="9" spans="1:3" ht="40" x14ac:dyDescent="0.25">
      <c r="A9" s="113"/>
      <c r="B9" s="4" t="s">
        <v>187</v>
      </c>
      <c r="C9" s="111"/>
    </row>
    <row r="10" spans="1:3" ht="20" x14ac:dyDescent="0.25">
      <c r="A10" s="113"/>
      <c r="B10" s="4" t="s">
        <v>133</v>
      </c>
      <c r="C10" s="99" t="s">
        <v>153</v>
      </c>
    </row>
    <row r="11" spans="1:3" ht="40" x14ac:dyDescent="0.25">
      <c r="A11" s="113"/>
      <c r="B11" s="4" t="s">
        <v>132</v>
      </c>
      <c r="C11" s="108" t="s">
        <v>152</v>
      </c>
    </row>
    <row r="12" spans="1:3" ht="20" x14ac:dyDescent="0.25">
      <c r="A12" s="113"/>
      <c r="B12" s="4" t="s">
        <v>134</v>
      </c>
      <c r="C12" s="108"/>
    </row>
    <row r="13" spans="1:3" ht="20" customHeight="1" x14ac:dyDescent="0.25">
      <c r="A13" s="113"/>
      <c r="B13" s="4"/>
      <c r="C13" s="109" t="s">
        <v>121</v>
      </c>
    </row>
    <row r="14" spans="1:3" ht="20" x14ac:dyDescent="0.25">
      <c r="A14" s="113"/>
      <c r="B14" s="5" t="s">
        <v>81</v>
      </c>
      <c r="C14" s="109"/>
    </row>
    <row r="15" spans="1:3" ht="80" x14ac:dyDescent="0.25">
      <c r="A15" s="114"/>
      <c r="B15" s="100" t="s">
        <v>151</v>
      </c>
      <c r="C15" s="101"/>
    </row>
    <row r="16" spans="1:3" ht="19" x14ac:dyDescent="0.25">
      <c r="A16" s="9"/>
      <c r="B16" s="4"/>
      <c r="C16" s="9"/>
    </row>
    <row r="17" spans="1:3" ht="120" x14ac:dyDescent="0.25">
      <c r="A17" s="82" t="s">
        <v>129</v>
      </c>
      <c r="B17" s="83" t="s">
        <v>155</v>
      </c>
      <c r="C17" s="9"/>
    </row>
    <row r="18" spans="1:3" ht="19" x14ac:dyDescent="0.25">
      <c r="A18" s="9"/>
      <c r="B18" s="4"/>
      <c r="C18" s="9"/>
    </row>
    <row r="19" spans="1:3" ht="20" x14ac:dyDescent="0.25">
      <c r="A19" s="102" t="s">
        <v>128</v>
      </c>
      <c r="B19" s="67" t="s">
        <v>135</v>
      </c>
      <c r="C19" s="5"/>
    </row>
    <row r="20" spans="1:3" ht="75" customHeight="1" x14ac:dyDescent="0.25">
      <c r="A20" s="103"/>
      <c r="B20" s="68" t="s">
        <v>127</v>
      </c>
      <c r="C20" s="4"/>
    </row>
    <row r="21" spans="1:3" ht="60" x14ac:dyDescent="0.25">
      <c r="A21" s="103"/>
      <c r="B21" s="68" t="s">
        <v>136</v>
      </c>
      <c r="C21" s="9"/>
    </row>
    <row r="22" spans="1:3" ht="19" x14ac:dyDescent="0.25">
      <c r="A22" s="103"/>
      <c r="B22" s="68"/>
      <c r="C22" s="9"/>
    </row>
    <row r="23" spans="1:3" ht="20" x14ac:dyDescent="0.25">
      <c r="A23" s="103"/>
      <c r="B23" s="69" t="s">
        <v>143</v>
      </c>
      <c r="C23" s="9"/>
    </row>
    <row r="24" spans="1:3" ht="100" x14ac:dyDescent="0.25">
      <c r="A24" s="104"/>
      <c r="B24" s="70" t="s">
        <v>203</v>
      </c>
      <c r="C24" s="9"/>
    </row>
    <row r="25" spans="1:3" ht="19" x14ac:dyDescent="0.25">
      <c r="A25" s="9"/>
      <c r="B25" s="4"/>
      <c r="C25" s="9"/>
    </row>
    <row r="26" spans="1:3" ht="19" x14ac:dyDescent="0.25">
      <c r="A26" s="9"/>
      <c r="B26" s="4"/>
      <c r="C26" s="9"/>
    </row>
    <row r="27" spans="1:3" ht="20" x14ac:dyDescent="0.25">
      <c r="A27" s="105" t="s">
        <v>130</v>
      </c>
      <c r="B27" s="71" t="s">
        <v>131</v>
      </c>
      <c r="C27" s="9"/>
    </row>
    <row r="28" spans="1:3" ht="80" x14ac:dyDescent="0.25">
      <c r="A28" s="106"/>
      <c r="B28" s="68" t="s">
        <v>188</v>
      </c>
      <c r="C28" s="9"/>
    </row>
    <row r="29" spans="1:3" ht="20" x14ac:dyDescent="0.25">
      <c r="A29" s="106"/>
      <c r="B29" s="68" t="s">
        <v>156</v>
      </c>
      <c r="C29" s="9"/>
    </row>
    <row r="30" spans="1:3" ht="20" x14ac:dyDescent="0.25">
      <c r="A30" s="106"/>
      <c r="B30" s="68" t="s">
        <v>157</v>
      </c>
      <c r="C30" s="9"/>
    </row>
    <row r="31" spans="1:3" ht="19" x14ac:dyDescent="0.25">
      <c r="A31" s="106"/>
      <c r="B31" s="68"/>
      <c r="C31" s="9"/>
    </row>
    <row r="32" spans="1:3" ht="40" x14ac:dyDescent="0.25">
      <c r="A32" s="107"/>
      <c r="B32" s="70" t="s">
        <v>158</v>
      </c>
      <c r="C32" s="9"/>
    </row>
    <row r="33" spans="1:3" ht="19" x14ac:dyDescent="0.25">
      <c r="A33" s="9"/>
      <c r="B33" s="4"/>
      <c r="C33" s="9"/>
    </row>
    <row r="34" spans="1:3" ht="20" x14ac:dyDescent="0.25">
      <c r="B34" s="4" t="s">
        <v>150</v>
      </c>
    </row>
    <row r="35" spans="1:3" ht="20" x14ac:dyDescent="0.25">
      <c r="B35" s="90" t="s">
        <v>149</v>
      </c>
    </row>
    <row r="36" spans="1:3" ht="19" x14ac:dyDescent="0.25">
      <c r="B36" s="4"/>
    </row>
  </sheetData>
  <mergeCells count="6">
    <mergeCell ref="A19:A24"/>
    <mergeCell ref="A27:A32"/>
    <mergeCell ref="C11:C12"/>
    <mergeCell ref="C13:C14"/>
    <mergeCell ref="C8:C9"/>
    <mergeCell ref="A4:A15"/>
  </mergeCells>
  <hyperlinks>
    <hyperlink ref="B35" r:id="rId1" xr:uid="{7457AD3B-D1D0-BD4F-AA4F-9AE83C5385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9AC1F-37DA-1C44-9324-C3938BE30382}">
  <sheetPr>
    <tabColor theme="0" tint="-0.249977111117893"/>
  </sheetPr>
  <dimension ref="B3:I28"/>
  <sheetViews>
    <sheetView showGridLines="0" zoomScaleNormal="110" workbookViewId="0">
      <selection activeCell="C25" sqref="C25"/>
    </sheetView>
  </sheetViews>
  <sheetFormatPr baseColWidth="10" defaultRowHeight="16" x14ac:dyDescent="0.2"/>
  <cols>
    <col min="2" max="2" width="35.1640625" customWidth="1"/>
    <col min="3" max="3" width="78.33203125" customWidth="1"/>
    <col min="4" max="4" width="75.1640625" customWidth="1"/>
    <col min="8" max="8" width="15" customWidth="1"/>
  </cols>
  <sheetData>
    <row r="3" spans="2:9" ht="21" x14ac:dyDescent="0.25">
      <c r="B3" s="33" t="s">
        <v>159</v>
      </c>
      <c r="C3" s="1"/>
    </row>
    <row r="4" spans="2:9" ht="82" customHeight="1" x14ac:dyDescent="0.25">
      <c r="B4" s="115" t="s">
        <v>160</v>
      </c>
      <c r="C4" s="115"/>
    </row>
    <row r="5" spans="2:9" ht="43" customHeight="1" x14ac:dyDescent="0.25">
      <c r="B5" s="115" t="s">
        <v>139</v>
      </c>
      <c r="C5" s="115"/>
    </row>
    <row r="6" spans="2:9" ht="20" customHeight="1" x14ac:dyDescent="0.25">
      <c r="B6" s="32"/>
      <c r="C6" s="32"/>
    </row>
    <row r="7" spans="2:9" ht="21" x14ac:dyDescent="0.25">
      <c r="B7" s="34" t="s">
        <v>67</v>
      </c>
      <c r="C7" s="34" t="s">
        <v>69</v>
      </c>
      <c r="D7" s="34" t="s">
        <v>107</v>
      </c>
    </row>
    <row r="8" spans="2:9" s="9" customFormat="1" ht="30" customHeight="1" x14ac:dyDescent="0.25">
      <c r="B8" s="35" t="s">
        <v>47</v>
      </c>
      <c r="C8" s="36" t="s">
        <v>48</v>
      </c>
      <c r="D8" s="43" t="s">
        <v>71</v>
      </c>
    </row>
    <row r="9" spans="2:9" s="9" customFormat="1" ht="30" customHeight="1" x14ac:dyDescent="0.25">
      <c r="B9" s="37" t="s">
        <v>49</v>
      </c>
      <c r="C9" s="36" t="s">
        <v>50</v>
      </c>
      <c r="D9" s="43"/>
    </row>
    <row r="10" spans="2:9" s="9" customFormat="1" ht="36" customHeight="1" x14ac:dyDescent="0.25">
      <c r="B10" s="38" t="s">
        <v>51</v>
      </c>
      <c r="C10" s="36" t="s">
        <v>162</v>
      </c>
      <c r="D10" s="43" t="s">
        <v>72</v>
      </c>
    </row>
    <row r="11" spans="2:9" s="9" customFormat="1" ht="30" customHeight="1" x14ac:dyDescent="0.25">
      <c r="B11" s="39" t="s">
        <v>138</v>
      </c>
      <c r="C11" s="36" t="s">
        <v>52</v>
      </c>
      <c r="D11" s="43"/>
    </row>
    <row r="12" spans="2:9" s="9" customFormat="1" ht="19" customHeight="1" x14ac:dyDescent="0.25">
      <c r="G12" s="116" t="s">
        <v>137</v>
      </c>
      <c r="H12" s="117"/>
      <c r="I12" s="118"/>
    </row>
    <row r="13" spans="2:9" s="9" customFormat="1" ht="42" customHeight="1" x14ac:dyDescent="0.25">
      <c r="B13" s="115" t="s">
        <v>161</v>
      </c>
      <c r="C13" s="115"/>
      <c r="G13" s="119"/>
      <c r="H13" s="120"/>
      <c r="I13" s="121"/>
    </row>
    <row r="14" spans="2:9" s="9" customFormat="1" ht="18" customHeight="1" x14ac:dyDescent="0.25">
      <c r="B14" s="75"/>
      <c r="C14" s="75"/>
      <c r="G14" s="122"/>
      <c r="H14" s="123"/>
      <c r="I14" s="124"/>
    </row>
    <row r="15" spans="2:9" s="9" customFormat="1" ht="21" x14ac:dyDescent="0.25">
      <c r="B15" s="34" t="s">
        <v>68</v>
      </c>
      <c r="C15" s="34" t="s">
        <v>70</v>
      </c>
      <c r="D15" s="34" t="s">
        <v>107</v>
      </c>
    </row>
    <row r="16" spans="2:9" s="9" customFormat="1" ht="30" customHeight="1" x14ac:dyDescent="0.25">
      <c r="B16" s="40" t="s">
        <v>53</v>
      </c>
      <c r="C16" s="36" t="s">
        <v>88</v>
      </c>
      <c r="D16" s="43" t="s">
        <v>90</v>
      </c>
    </row>
    <row r="17" spans="2:4" s="9" customFormat="1" ht="49" customHeight="1" x14ac:dyDescent="0.25">
      <c r="B17" s="41" t="s">
        <v>54</v>
      </c>
      <c r="C17" s="36" t="s">
        <v>89</v>
      </c>
      <c r="D17" s="43" t="s">
        <v>163</v>
      </c>
    </row>
    <row r="18" spans="2:4" s="9" customFormat="1" ht="53" customHeight="1" x14ac:dyDescent="0.25">
      <c r="B18" s="42" t="s">
        <v>55</v>
      </c>
      <c r="C18" s="36" t="s">
        <v>56</v>
      </c>
      <c r="D18" s="43" t="s">
        <v>91</v>
      </c>
    </row>
    <row r="21" spans="2:4" ht="22" x14ac:dyDescent="0.25">
      <c r="B21" s="34" t="s">
        <v>92</v>
      </c>
      <c r="C21" s="76" t="s">
        <v>106</v>
      </c>
    </row>
    <row r="22" spans="2:4" ht="20" x14ac:dyDescent="0.25">
      <c r="B22" s="72" t="s">
        <v>37</v>
      </c>
      <c r="C22" s="73" t="s">
        <v>108</v>
      </c>
    </row>
    <row r="23" spans="2:4" ht="40" x14ac:dyDescent="0.25">
      <c r="B23" s="72" t="s">
        <v>38</v>
      </c>
      <c r="C23" s="73" t="s">
        <v>117</v>
      </c>
    </row>
    <row r="24" spans="2:4" ht="40" x14ac:dyDescent="0.25">
      <c r="B24" s="72" t="s">
        <v>109</v>
      </c>
      <c r="C24" s="73" t="s">
        <v>93</v>
      </c>
    </row>
    <row r="25" spans="2:4" ht="60" customHeight="1" x14ac:dyDescent="0.25">
      <c r="B25" s="72" t="s">
        <v>39</v>
      </c>
      <c r="C25" s="73" t="s">
        <v>118</v>
      </c>
    </row>
    <row r="26" spans="2:4" ht="20" x14ac:dyDescent="0.25">
      <c r="B26" s="72" t="s">
        <v>41</v>
      </c>
      <c r="C26" s="73" t="s">
        <v>94</v>
      </c>
    </row>
    <row r="27" spans="2:4" ht="40" x14ac:dyDescent="0.25">
      <c r="B27" s="72" t="s">
        <v>42</v>
      </c>
      <c r="C27" s="73" t="s">
        <v>111</v>
      </c>
    </row>
    <row r="28" spans="2:4" ht="40" x14ac:dyDescent="0.25">
      <c r="B28" s="72" t="s">
        <v>43</v>
      </c>
      <c r="C28" s="73" t="s">
        <v>112</v>
      </c>
    </row>
  </sheetData>
  <mergeCells count="4">
    <mergeCell ref="B4:C4"/>
    <mergeCell ref="B13:C13"/>
    <mergeCell ref="B5:C5"/>
    <mergeCell ref="G12:I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92383-77ED-CF43-82DD-B219B567DBA2}">
  <sheetPr>
    <tabColor theme="5" tint="0.59999389629810485"/>
  </sheetPr>
  <dimension ref="B3:D30"/>
  <sheetViews>
    <sheetView showGridLines="0" topLeftCell="C1" workbookViewId="0">
      <selection activeCell="C30" sqref="C30"/>
    </sheetView>
  </sheetViews>
  <sheetFormatPr baseColWidth="10" defaultRowHeight="16" x14ac:dyDescent="0.2"/>
  <cols>
    <col min="1" max="1" width="5" customWidth="1"/>
    <col min="2" max="2" width="58.1640625" customWidth="1"/>
    <col min="3" max="3" width="50.5" customWidth="1"/>
    <col min="4" max="4" width="79.6640625" customWidth="1"/>
  </cols>
  <sheetData>
    <row r="3" spans="2:4" ht="24" x14ac:dyDescent="0.3">
      <c r="B3" s="7" t="s">
        <v>126</v>
      </c>
    </row>
    <row r="5" spans="2:4" ht="21" x14ac:dyDescent="0.25">
      <c r="B5" s="81" t="s">
        <v>11</v>
      </c>
      <c r="C5" s="2"/>
    </row>
    <row r="6" spans="2:4" ht="21" x14ac:dyDescent="0.25">
      <c r="B6" s="81" t="s">
        <v>102</v>
      </c>
      <c r="C6" s="2"/>
    </row>
    <row r="7" spans="2:4" ht="21" x14ac:dyDescent="0.25">
      <c r="B7" s="81" t="s">
        <v>103</v>
      </c>
      <c r="C7" s="2"/>
    </row>
    <row r="8" spans="2:4" ht="21" x14ac:dyDescent="0.25">
      <c r="B8" s="81" t="s">
        <v>104</v>
      </c>
      <c r="C8" s="2"/>
    </row>
    <row r="10" spans="2:4" ht="19" x14ac:dyDescent="0.25">
      <c r="D10" s="8" t="s">
        <v>16</v>
      </c>
    </row>
    <row r="11" spans="2:4" ht="21" x14ac:dyDescent="0.25">
      <c r="B11" s="33" t="s">
        <v>144</v>
      </c>
      <c r="C11" s="33"/>
      <c r="D11" s="8"/>
    </row>
    <row r="13" spans="2:4" ht="51" customHeight="1" x14ac:dyDescent="0.2">
      <c r="B13" s="47" t="s">
        <v>0</v>
      </c>
      <c r="C13" s="48" t="s">
        <v>10</v>
      </c>
      <c r="D13" s="49" t="s">
        <v>17</v>
      </c>
    </row>
    <row r="14" spans="2:4" ht="35" customHeight="1" x14ac:dyDescent="0.25">
      <c r="B14" s="6" t="s">
        <v>1</v>
      </c>
      <c r="C14" s="44" t="s">
        <v>2</v>
      </c>
      <c r="D14" s="53" t="s">
        <v>82</v>
      </c>
    </row>
    <row r="15" spans="2:4" ht="35" customHeight="1" x14ac:dyDescent="0.25">
      <c r="B15" s="6" t="s">
        <v>3</v>
      </c>
      <c r="C15" s="44" t="s">
        <v>12</v>
      </c>
      <c r="D15" s="53" t="s">
        <v>83</v>
      </c>
    </row>
    <row r="16" spans="2:4" ht="35" customHeight="1" x14ac:dyDescent="0.25">
      <c r="B16" s="6" t="s">
        <v>4</v>
      </c>
      <c r="C16" s="44" t="s">
        <v>5</v>
      </c>
      <c r="D16" s="53" t="s">
        <v>84</v>
      </c>
    </row>
    <row r="17" spans="2:4" ht="42" customHeight="1" x14ac:dyDescent="0.25">
      <c r="B17" s="6" t="s">
        <v>122</v>
      </c>
      <c r="C17" s="44" t="s">
        <v>12</v>
      </c>
      <c r="D17" s="53" t="s">
        <v>85</v>
      </c>
    </row>
    <row r="18" spans="2:4" ht="35" customHeight="1" x14ac:dyDescent="0.25">
      <c r="B18" s="6" t="s">
        <v>7</v>
      </c>
      <c r="C18" s="44" t="s">
        <v>2</v>
      </c>
      <c r="D18" s="53" t="s">
        <v>86</v>
      </c>
    </row>
    <row r="19" spans="2:4" ht="35" customHeight="1" x14ac:dyDescent="0.25">
      <c r="B19" s="6" t="s">
        <v>113</v>
      </c>
      <c r="C19" s="44" t="s">
        <v>14</v>
      </c>
      <c r="D19" s="53" t="s">
        <v>87</v>
      </c>
    </row>
    <row r="20" spans="2:4" ht="53" customHeight="1" x14ac:dyDescent="0.25">
      <c r="B20" s="6" t="s">
        <v>114</v>
      </c>
      <c r="C20" s="44" t="s">
        <v>66</v>
      </c>
      <c r="D20" s="53" t="s">
        <v>105</v>
      </c>
    </row>
    <row r="21" spans="2:4" ht="48" customHeight="1" x14ac:dyDescent="0.25">
      <c r="B21" s="6" t="s">
        <v>115</v>
      </c>
      <c r="C21" s="44" t="s">
        <v>15</v>
      </c>
      <c r="D21" s="53" t="s">
        <v>83</v>
      </c>
    </row>
    <row r="22" spans="2:4" ht="35" customHeight="1" x14ac:dyDescent="0.25">
      <c r="B22" s="6" t="s">
        <v>8</v>
      </c>
      <c r="C22" s="44" t="s">
        <v>9</v>
      </c>
      <c r="D22" s="53" t="s">
        <v>85</v>
      </c>
    </row>
    <row r="23" spans="2:4" ht="35" customHeight="1" x14ac:dyDescent="0.25">
      <c r="B23" s="6" t="s">
        <v>6</v>
      </c>
      <c r="C23" s="44" t="s">
        <v>13</v>
      </c>
      <c r="D23" s="53" t="s">
        <v>83</v>
      </c>
    </row>
    <row r="24" spans="2:4" ht="35" customHeight="1" x14ac:dyDescent="0.25">
      <c r="B24" s="6"/>
      <c r="C24" s="44"/>
      <c r="D24" s="45"/>
    </row>
    <row r="25" spans="2:4" ht="35" customHeight="1" x14ac:dyDescent="0.25">
      <c r="B25" s="6"/>
      <c r="C25" s="44"/>
      <c r="D25" s="45"/>
    </row>
    <row r="26" spans="2:4" ht="35" customHeight="1" x14ac:dyDescent="0.25">
      <c r="B26" s="6"/>
      <c r="C26" s="44"/>
      <c r="D26" s="45"/>
    </row>
    <row r="27" spans="2:4" ht="35" customHeight="1" x14ac:dyDescent="0.25">
      <c r="B27" s="6"/>
      <c r="C27" s="44"/>
      <c r="D27" s="45"/>
    </row>
    <row r="28" spans="2:4" ht="35" customHeight="1" x14ac:dyDescent="0.25">
      <c r="B28" s="6"/>
      <c r="C28" s="44"/>
      <c r="D28" s="45"/>
    </row>
    <row r="29" spans="2:4" ht="35" customHeight="1" x14ac:dyDescent="0.25">
      <c r="B29" s="6"/>
      <c r="C29" s="44"/>
      <c r="D29" s="45"/>
    </row>
    <row r="30" spans="2:4" ht="35" customHeight="1" x14ac:dyDescent="0.25">
      <c r="B30" s="6"/>
      <c r="C30" s="77" t="s">
        <v>125</v>
      </c>
      <c r="D30" s="46"/>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D3449-CEA2-B947-8DF8-1947CE16F0DA}">
  <sheetPr>
    <tabColor theme="5" tint="-0.249977111117893"/>
  </sheetPr>
  <dimension ref="A3:N17"/>
  <sheetViews>
    <sheetView showGridLines="0" workbookViewId="0">
      <selection activeCell="E11" sqref="E11"/>
    </sheetView>
  </sheetViews>
  <sheetFormatPr baseColWidth="10" defaultRowHeight="16" x14ac:dyDescent="0.2"/>
  <cols>
    <col min="2" max="2" width="17.1640625" hidden="1" customWidth="1"/>
    <col min="3" max="3" width="17.1640625" customWidth="1"/>
    <col min="4" max="4" width="16.33203125" customWidth="1"/>
    <col min="5" max="5" width="25.6640625" customWidth="1"/>
    <col min="6" max="6" width="32.33203125" customWidth="1"/>
    <col min="7" max="7" width="22.83203125" customWidth="1"/>
    <col min="8" max="8" width="17.83203125" customWidth="1"/>
    <col min="9" max="9" width="22.5" customWidth="1"/>
    <col min="10" max="10" width="15.5" customWidth="1"/>
    <col min="11" max="11" width="19.33203125" customWidth="1"/>
    <col min="12" max="12" width="18.33203125" customWidth="1"/>
    <col min="13" max="13" width="24.5" customWidth="1"/>
  </cols>
  <sheetData>
    <row r="3" spans="1:14" s="9" customFormat="1" ht="19" x14ac:dyDescent="0.25">
      <c r="E3" s="11" t="s">
        <v>140</v>
      </c>
      <c r="F3" s="12"/>
      <c r="G3" s="12"/>
      <c r="H3" s="13"/>
    </row>
    <row r="4" spans="1:14" ht="21" x14ac:dyDescent="0.25">
      <c r="B4">
        <v>1</v>
      </c>
      <c r="C4" s="125" t="s">
        <v>124</v>
      </c>
      <c r="D4" s="126"/>
    </row>
    <row r="5" spans="1:14" s="15" customFormat="1" ht="79" customHeight="1" x14ac:dyDescent="0.2">
      <c r="B5" s="27" t="s">
        <v>59</v>
      </c>
      <c r="C5" s="28" t="s">
        <v>57</v>
      </c>
      <c r="D5" s="28" t="s">
        <v>40</v>
      </c>
      <c r="E5" s="28" t="s">
        <v>200</v>
      </c>
      <c r="F5" s="28" t="s">
        <v>198</v>
      </c>
      <c r="G5" s="28" t="s">
        <v>37</v>
      </c>
      <c r="H5" s="28" t="s">
        <v>38</v>
      </c>
      <c r="I5" s="28" t="s">
        <v>110</v>
      </c>
      <c r="J5" s="28" t="s">
        <v>39</v>
      </c>
      <c r="K5" s="28" t="s">
        <v>41</v>
      </c>
      <c r="L5" s="28" t="s">
        <v>77</v>
      </c>
      <c r="M5" s="28" t="s">
        <v>43</v>
      </c>
      <c r="N5" s="14"/>
    </row>
    <row r="6" spans="1:14" ht="52" customHeight="1" x14ac:dyDescent="0.2">
      <c r="A6" s="78">
        <v>1</v>
      </c>
      <c r="B6" s="29" t="str">
        <f>C6&amp;D6</f>
        <v>StrategicLow</v>
      </c>
      <c r="C6" s="17" t="s">
        <v>18</v>
      </c>
      <c r="D6" s="18" t="s">
        <v>19</v>
      </c>
      <c r="E6" s="19" t="s">
        <v>65</v>
      </c>
      <c r="F6" s="20" t="s">
        <v>164</v>
      </c>
      <c r="G6" s="16" t="s">
        <v>12</v>
      </c>
      <c r="H6" s="16" t="s">
        <v>14</v>
      </c>
      <c r="I6" s="16" t="s">
        <v>2</v>
      </c>
      <c r="J6" s="16" t="s">
        <v>66</v>
      </c>
      <c r="K6" s="16" t="s">
        <v>5</v>
      </c>
      <c r="L6" s="21" t="s">
        <v>116</v>
      </c>
      <c r="M6" s="16" t="s">
        <v>5</v>
      </c>
      <c r="N6" s="3"/>
    </row>
    <row r="7" spans="1:14" ht="40" customHeight="1" x14ac:dyDescent="0.2">
      <c r="A7" s="78">
        <v>2</v>
      </c>
      <c r="B7" s="29" t="str">
        <f t="shared" ref="B7:B17" si="0">C7&amp;D7</f>
        <v>StrategicMedium</v>
      </c>
      <c r="C7" s="17" t="s">
        <v>18</v>
      </c>
      <c r="D7" s="22" t="s">
        <v>20</v>
      </c>
      <c r="E7" s="19" t="s">
        <v>21</v>
      </c>
      <c r="F7" s="20" t="s">
        <v>22</v>
      </c>
      <c r="G7" s="16"/>
      <c r="H7" s="16"/>
      <c r="I7" s="16"/>
      <c r="J7" s="16"/>
      <c r="K7" s="16"/>
      <c r="L7" s="21"/>
      <c r="M7" s="16"/>
      <c r="N7" s="3"/>
    </row>
    <row r="8" spans="1:14" ht="40" customHeight="1" x14ac:dyDescent="0.2">
      <c r="A8" s="78">
        <v>3</v>
      </c>
      <c r="B8" s="29" t="str">
        <f t="shared" si="0"/>
        <v>StrategicHigh</v>
      </c>
      <c r="C8" s="17" t="s">
        <v>18</v>
      </c>
      <c r="D8" s="23" t="s">
        <v>23</v>
      </c>
      <c r="E8" s="19" t="s">
        <v>24</v>
      </c>
      <c r="F8" s="20" t="s">
        <v>64</v>
      </c>
      <c r="G8" s="16"/>
      <c r="H8" s="16"/>
      <c r="I8" s="16"/>
      <c r="J8" s="16"/>
      <c r="K8" s="16"/>
      <c r="L8" s="21"/>
      <c r="M8" s="16"/>
      <c r="N8" s="3"/>
    </row>
    <row r="9" spans="1:14" ht="40" customHeight="1" x14ac:dyDescent="0.2">
      <c r="A9" s="78">
        <v>4</v>
      </c>
      <c r="B9" s="29" t="str">
        <f t="shared" si="0"/>
        <v>OperationalLow</v>
      </c>
      <c r="C9" s="24" t="s">
        <v>25</v>
      </c>
      <c r="D9" s="18" t="s">
        <v>19</v>
      </c>
      <c r="E9" s="19" t="s">
        <v>26</v>
      </c>
      <c r="F9" s="20" t="s">
        <v>27</v>
      </c>
      <c r="G9" s="16"/>
      <c r="H9" s="16"/>
      <c r="I9" s="16"/>
      <c r="J9" s="16"/>
      <c r="K9" s="16"/>
      <c r="L9" s="21"/>
      <c r="M9" s="16"/>
      <c r="N9" s="3"/>
    </row>
    <row r="10" spans="1:14" ht="40" customHeight="1" x14ac:dyDescent="0.2">
      <c r="A10" s="78">
        <v>5</v>
      </c>
      <c r="B10" s="29" t="str">
        <f t="shared" si="0"/>
        <v>OperationalMedium</v>
      </c>
      <c r="C10" s="24" t="s">
        <v>25</v>
      </c>
      <c r="D10" s="22" t="s">
        <v>20</v>
      </c>
      <c r="E10" s="19" t="s">
        <v>165</v>
      </c>
      <c r="F10" s="20" t="s">
        <v>22</v>
      </c>
      <c r="G10" s="16"/>
      <c r="H10" s="16"/>
      <c r="I10" s="16"/>
      <c r="J10" s="16"/>
      <c r="K10" s="16"/>
      <c r="L10" s="21"/>
      <c r="M10" s="16"/>
      <c r="N10" s="3"/>
    </row>
    <row r="11" spans="1:14" ht="40" customHeight="1" x14ac:dyDescent="0.2">
      <c r="A11" s="78">
        <v>6</v>
      </c>
      <c r="B11" s="29" t="str">
        <f t="shared" si="0"/>
        <v>OperationalHigh</v>
      </c>
      <c r="C11" s="24" t="s">
        <v>25</v>
      </c>
      <c r="D11" s="23" t="s">
        <v>23</v>
      </c>
      <c r="E11" s="19" t="s">
        <v>28</v>
      </c>
      <c r="F11" s="20" t="s">
        <v>29</v>
      </c>
      <c r="G11" s="16"/>
      <c r="H11" s="16"/>
      <c r="I11" s="16"/>
      <c r="J11" s="16"/>
      <c r="K11" s="16"/>
      <c r="L11" s="21"/>
      <c r="M11" s="16"/>
      <c r="N11" s="3"/>
    </row>
    <row r="12" spans="1:14" ht="40" customHeight="1" x14ac:dyDescent="0.2">
      <c r="A12" s="78">
        <v>7</v>
      </c>
      <c r="B12" s="29" t="str">
        <f t="shared" si="0"/>
        <v>EmergencyLow</v>
      </c>
      <c r="C12" s="25" t="s">
        <v>30</v>
      </c>
      <c r="D12" s="18" t="s">
        <v>19</v>
      </c>
      <c r="E12" s="19" t="s">
        <v>61</v>
      </c>
      <c r="F12" s="20" t="s">
        <v>31</v>
      </c>
      <c r="G12" s="16"/>
      <c r="H12" s="16"/>
      <c r="I12" s="16"/>
      <c r="J12" s="16"/>
      <c r="K12" s="16"/>
      <c r="L12" s="21"/>
      <c r="M12" s="16"/>
      <c r="N12" s="3"/>
    </row>
    <row r="13" spans="1:14" ht="40" customHeight="1" x14ac:dyDescent="0.2">
      <c r="A13" s="78">
        <v>8</v>
      </c>
      <c r="B13" s="29" t="str">
        <f t="shared" si="0"/>
        <v>EmergencyMedium</v>
      </c>
      <c r="C13" s="25" t="s">
        <v>30</v>
      </c>
      <c r="D13" s="22" t="s">
        <v>20</v>
      </c>
      <c r="E13" s="19" t="s">
        <v>62</v>
      </c>
      <c r="F13" s="20" t="s">
        <v>166</v>
      </c>
      <c r="G13" s="16" t="s">
        <v>12</v>
      </c>
      <c r="H13" s="16" t="s">
        <v>5</v>
      </c>
      <c r="I13" s="16" t="s">
        <v>2</v>
      </c>
      <c r="J13" s="16" t="s">
        <v>125</v>
      </c>
      <c r="K13" s="16" t="s">
        <v>2</v>
      </c>
      <c r="L13" s="21" t="s">
        <v>123</v>
      </c>
      <c r="M13" s="16" t="s">
        <v>5</v>
      </c>
      <c r="N13" s="3"/>
    </row>
    <row r="14" spans="1:14" ht="40" customHeight="1" x14ac:dyDescent="0.2">
      <c r="A14" s="78">
        <v>9</v>
      </c>
      <c r="B14" s="29" t="str">
        <f t="shared" si="0"/>
        <v>EmergencyHigh</v>
      </c>
      <c r="C14" s="25" t="s">
        <v>30</v>
      </c>
      <c r="D14" s="23" t="s">
        <v>23</v>
      </c>
      <c r="E14" s="19" t="s">
        <v>63</v>
      </c>
      <c r="F14" s="20" t="s">
        <v>32</v>
      </c>
      <c r="G14" s="16"/>
      <c r="H14" s="16"/>
      <c r="I14" s="16"/>
      <c r="J14" s="16"/>
      <c r="K14" s="16"/>
      <c r="L14" s="21"/>
      <c r="M14" s="16"/>
      <c r="N14" s="3"/>
    </row>
    <row r="15" spans="1:14" ht="40" customHeight="1" x14ac:dyDescent="0.2">
      <c r="A15" s="78">
        <v>10</v>
      </c>
      <c r="B15" s="29" t="str">
        <f t="shared" si="0"/>
        <v>Non securityLow</v>
      </c>
      <c r="C15" s="26" t="s">
        <v>60</v>
      </c>
      <c r="D15" s="18" t="s">
        <v>19</v>
      </c>
      <c r="E15" s="19" t="s">
        <v>33</v>
      </c>
      <c r="F15" s="20" t="s">
        <v>34</v>
      </c>
      <c r="G15" s="16"/>
      <c r="H15" s="16"/>
      <c r="I15" s="16"/>
      <c r="J15" s="16"/>
      <c r="K15" s="16"/>
      <c r="L15" s="21"/>
      <c r="M15" s="16"/>
      <c r="N15" s="3"/>
    </row>
    <row r="16" spans="1:14" ht="40" customHeight="1" x14ac:dyDescent="0.2">
      <c r="A16" s="78">
        <v>11</v>
      </c>
      <c r="B16" s="29" t="str">
        <f t="shared" si="0"/>
        <v>Non securityMedium</v>
      </c>
      <c r="C16" s="26" t="s">
        <v>60</v>
      </c>
      <c r="D16" s="22" t="s">
        <v>20</v>
      </c>
      <c r="E16" s="19" t="s">
        <v>35</v>
      </c>
      <c r="F16" s="20" t="s">
        <v>36</v>
      </c>
      <c r="G16" s="16"/>
      <c r="H16" s="16"/>
      <c r="I16" s="16"/>
      <c r="J16" s="16"/>
      <c r="K16" s="16"/>
      <c r="L16" s="21"/>
      <c r="M16" s="16"/>
      <c r="N16" s="3"/>
    </row>
    <row r="17" spans="1:14" ht="40" customHeight="1" x14ac:dyDescent="0.2">
      <c r="A17" s="78">
        <v>12</v>
      </c>
      <c r="B17" s="30" t="str">
        <f t="shared" si="0"/>
        <v>Non securityHigh</v>
      </c>
      <c r="C17" s="26" t="s">
        <v>60</v>
      </c>
      <c r="D17" s="23" t="s">
        <v>23</v>
      </c>
      <c r="E17" s="19" t="s">
        <v>167</v>
      </c>
      <c r="F17" s="20" t="s">
        <v>168</v>
      </c>
      <c r="G17" s="16"/>
      <c r="H17" s="16"/>
      <c r="I17" s="16"/>
      <c r="J17" s="16"/>
      <c r="K17" s="16"/>
      <c r="L17" s="21"/>
      <c r="M17" s="16"/>
      <c r="N17" s="3"/>
    </row>
  </sheetData>
  <mergeCells count="1">
    <mergeCell ref="C4:D4"/>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219A6C1C-07A2-F943-8EED-FEB158B7EB4C}">
          <x14:formula1>
            <xm:f>'Sec. A Step 1  Org. structure'!$C$14:$C$30</xm:f>
          </x14:formula1>
          <xm:sqref>G6:K17 M6:M17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F1ECF-D5FD-6F4E-AA05-F186BEA3A1F5}">
  <sheetPr>
    <tabColor theme="9" tint="0.59999389629810485"/>
  </sheetPr>
  <dimension ref="B2:N32"/>
  <sheetViews>
    <sheetView showGridLines="0" tabSelected="1" workbookViewId="0">
      <selection activeCell="M7" sqref="M7"/>
    </sheetView>
  </sheetViews>
  <sheetFormatPr baseColWidth="10" defaultRowHeight="16" x14ac:dyDescent="0.2"/>
  <cols>
    <col min="2" max="2" width="17.1640625" customWidth="1"/>
    <col min="3" max="3" width="11.83203125" customWidth="1"/>
    <col min="4" max="4" width="18.83203125" customWidth="1"/>
    <col min="5" max="5" width="16.83203125" customWidth="1"/>
    <col min="6" max="6" width="15.83203125" customWidth="1"/>
    <col min="7" max="7" width="23.83203125" customWidth="1"/>
    <col min="12" max="12" width="5.5" customWidth="1"/>
    <col min="13" max="13" width="54.6640625" customWidth="1"/>
  </cols>
  <sheetData>
    <row r="2" spans="2:14" ht="19" x14ac:dyDescent="0.25">
      <c r="M2" s="4"/>
    </row>
    <row r="3" spans="2:14" ht="21" customHeight="1" x14ac:dyDescent="0.25">
      <c r="B3" s="120" t="s">
        <v>169</v>
      </c>
      <c r="C3" s="120"/>
      <c r="D3" s="120"/>
      <c r="E3" s="120"/>
      <c r="F3" s="120"/>
      <c r="G3" s="120"/>
      <c r="H3" s="120"/>
      <c r="I3" s="120"/>
      <c r="J3" s="120"/>
      <c r="M3" s="96" t="s">
        <v>190</v>
      </c>
      <c r="N3" s="95"/>
    </row>
    <row r="4" spans="2:14" ht="43" customHeight="1" x14ac:dyDescent="0.25">
      <c r="B4" s="120"/>
      <c r="C4" s="120"/>
      <c r="D4" s="120"/>
      <c r="E4" s="120"/>
      <c r="F4" s="120"/>
      <c r="G4" s="120"/>
      <c r="H4" s="120"/>
      <c r="I4" s="120"/>
      <c r="J4" s="120"/>
      <c r="M4" s="73" t="s">
        <v>205</v>
      </c>
    </row>
    <row r="5" spans="2:14" ht="38" customHeight="1" x14ac:dyDescent="0.25">
      <c r="B5" s="120"/>
      <c r="C5" s="120"/>
      <c r="D5" s="120"/>
      <c r="E5" s="120"/>
      <c r="F5" s="120"/>
      <c r="G5" s="120"/>
      <c r="H5" s="120"/>
      <c r="I5" s="120"/>
      <c r="J5" s="120"/>
      <c r="M5" s="73" t="s">
        <v>192</v>
      </c>
      <c r="N5" s="10"/>
    </row>
    <row r="6" spans="2:14" ht="48" customHeight="1" x14ac:dyDescent="0.25">
      <c r="B6" s="33" t="s">
        <v>170</v>
      </c>
      <c r="M6" s="73" t="s">
        <v>193</v>
      </c>
    </row>
    <row r="7" spans="2:14" s="10" customFormat="1" ht="40" customHeight="1" x14ac:dyDescent="0.25">
      <c r="B7" s="155" t="s">
        <v>44</v>
      </c>
      <c r="C7" s="155"/>
      <c r="D7" s="155"/>
      <c r="E7" s="31" t="s">
        <v>30</v>
      </c>
      <c r="F7" s="50" t="s">
        <v>45</v>
      </c>
      <c r="G7" s="31" t="s">
        <v>20</v>
      </c>
      <c r="H7" s="51" t="s">
        <v>46</v>
      </c>
      <c r="I7" s="52"/>
      <c r="M7" s="73" t="s">
        <v>194</v>
      </c>
    </row>
    <row r="9" spans="2:14" ht="20" x14ac:dyDescent="0.25">
      <c r="M9" s="96" t="s">
        <v>191</v>
      </c>
    </row>
    <row r="10" spans="2:14" ht="39" customHeight="1" x14ac:dyDescent="0.25">
      <c r="B10" s="144" t="s">
        <v>58</v>
      </c>
      <c r="C10" s="144"/>
      <c r="D10" s="144"/>
      <c r="E10" s="143" t="str">
        <f>VLOOKUP($E7&amp;$G7,Matrix[],4,FALSE)</f>
        <v xml:space="preserve">Deteriorating security or civil unrest </v>
      </c>
      <c r="F10" s="143"/>
      <c r="G10" s="143"/>
      <c r="H10" s="156"/>
      <c r="I10" s="157"/>
      <c r="J10" s="157"/>
      <c r="M10" s="73" t="s">
        <v>195</v>
      </c>
    </row>
    <row r="11" spans="2:14" ht="76" customHeight="1" x14ac:dyDescent="0.25">
      <c r="B11" s="145" t="s">
        <v>171</v>
      </c>
      <c r="C11" s="145"/>
      <c r="D11" s="145"/>
      <c r="E11" s="148" t="str">
        <f>VLOOKUP($E7&amp;$G7,Matrix[],5,FALSE)</f>
        <v>Communications tree activation, contingency plans, ex. staff relocation</v>
      </c>
      <c r="F11" s="148"/>
      <c r="G11" s="148"/>
      <c r="H11" s="158" t="s">
        <v>74</v>
      </c>
      <c r="I11" s="159"/>
      <c r="J11" s="159"/>
      <c r="M11" s="73" t="s">
        <v>196</v>
      </c>
    </row>
    <row r="12" spans="2:14" ht="56" customHeight="1" x14ac:dyDescent="0.25">
      <c r="B12" s="146" t="s">
        <v>37</v>
      </c>
      <c r="C12" s="146"/>
      <c r="D12" s="146"/>
      <c r="E12" s="143" t="str">
        <f>VLOOKUP($E7&amp;$G7,Matrix[],6,FALSE)</f>
        <v>Ex. Focal Point</v>
      </c>
      <c r="F12" s="143"/>
      <c r="G12" s="143"/>
      <c r="H12" s="147" t="str">
        <f>VLOOKUP(E12,Names[],2,FALSE)</f>
        <v>Ex. Aïssata Traoré</v>
      </c>
      <c r="I12" s="147"/>
      <c r="J12" s="147"/>
      <c r="M12" s="79" t="s">
        <v>197</v>
      </c>
    </row>
    <row r="13" spans="2:14" ht="34" customHeight="1" x14ac:dyDescent="0.25">
      <c r="B13" s="151" t="s">
        <v>38</v>
      </c>
      <c r="C13" s="151"/>
      <c r="D13" s="151"/>
      <c r="E13" s="143" t="str">
        <f>VLOOKUP($E7&amp;$G7,Matrix[],7,FALSE)</f>
        <v>Ex. Analyst</v>
      </c>
      <c r="F13" s="143"/>
      <c r="G13" s="143"/>
      <c r="H13" s="147" t="str">
        <f>VLOOKUP(E13,Names[],2,FALSE)</f>
        <v>Ex. Hawa Diakité</v>
      </c>
      <c r="I13" s="147"/>
      <c r="J13" s="147"/>
    </row>
    <row r="14" spans="2:14" ht="43" customHeight="1" x14ac:dyDescent="0.25">
      <c r="B14" s="152" t="s">
        <v>109</v>
      </c>
      <c r="C14" s="152"/>
      <c r="D14" s="152"/>
      <c r="E14" s="143" t="str">
        <f>VLOOKUP($E7&amp;$G7,Matrix[],8,FALSE)</f>
        <v>Ex. Director/CEO</v>
      </c>
      <c r="F14" s="143"/>
      <c r="G14" s="143"/>
      <c r="H14" s="147" t="str">
        <f>VLOOKUP(E14,Names[],2,FALSE)</f>
        <v>Ex. Boubacar Sidibé</v>
      </c>
      <c r="I14" s="147"/>
      <c r="J14" s="147"/>
    </row>
    <row r="15" spans="2:14" ht="30" customHeight="1" x14ac:dyDescent="0.25">
      <c r="B15" s="153" t="s">
        <v>39</v>
      </c>
      <c r="C15" s="153"/>
      <c r="D15" s="153"/>
      <c r="E15" s="143" t="str">
        <f>VLOOKUP($E7&amp;$G7,Matrix[],9,FALSE)</f>
        <v>Affected staff</v>
      </c>
      <c r="F15" s="143"/>
      <c r="G15" s="143"/>
      <c r="H15" s="147">
        <f>VLOOKUP(E15,Names[],2,FALSE)</f>
        <v>0</v>
      </c>
      <c r="I15" s="147"/>
      <c r="J15" s="147"/>
    </row>
    <row r="16" spans="2:14" ht="30" customHeight="1" x14ac:dyDescent="0.25">
      <c r="B16" s="154" t="s">
        <v>41</v>
      </c>
      <c r="C16" s="154"/>
      <c r="D16" s="154"/>
      <c r="E16" s="143" t="str">
        <f>VLOOKUP($E7&amp;$G7,Matrix[],10,FALSE)</f>
        <v>Ex. Director/CEO</v>
      </c>
      <c r="F16" s="143"/>
      <c r="G16" s="143"/>
      <c r="H16" s="147" t="str">
        <f>VLOOKUP(E16,Names[],2,FALSE)</f>
        <v>Ex. Boubacar Sidibé</v>
      </c>
      <c r="I16" s="147"/>
      <c r="J16" s="147"/>
    </row>
    <row r="17" spans="2:10" ht="30" customHeight="1" x14ac:dyDescent="0.25">
      <c r="B17" s="141" t="s">
        <v>77</v>
      </c>
      <c r="C17" s="141"/>
      <c r="D17" s="141"/>
      <c r="E17" s="143" t="str">
        <f>VLOOKUP($E7&amp;$G7,Matrix[],11,FALSE)</f>
        <v>INGO partner</v>
      </c>
      <c r="F17" s="143"/>
      <c r="G17" s="143"/>
      <c r="H17" s="147" t="e">
        <f>VLOOKUP(E17,Names[],2,FALSE)</f>
        <v>#N/A</v>
      </c>
      <c r="I17" s="147"/>
      <c r="J17" s="147"/>
    </row>
    <row r="18" spans="2:10" ht="35" customHeight="1" x14ac:dyDescent="0.25">
      <c r="B18" s="142" t="s">
        <v>43</v>
      </c>
      <c r="C18" s="142"/>
      <c r="D18" s="142"/>
      <c r="E18" s="143" t="str">
        <f>VLOOKUP($E7&amp;$G7,Matrix[],12,FALSE)</f>
        <v>Ex. Analyst</v>
      </c>
      <c r="F18" s="143"/>
      <c r="G18" s="143"/>
      <c r="H18" s="147" t="str">
        <f>VLOOKUP(E18,Names[],2,FALSE)</f>
        <v>Ex. Hawa Diakité</v>
      </c>
      <c r="I18" s="147"/>
      <c r="J18" s="147"/>
    </row>
    <row r="21" spans="2:10" ht="21" x14ac:dyDescent="0.25">
      <c r="B21" s="140" t="s">
        <v>73</v>
      </c>
      <c r="C21" s="140"/>
      <c r="D21" s="140"/>
      <c r="E21" s="140"/>
      <c r="F21" s="140"/>
      <c r="G21" s="140"/>
      <c r="H21" s="140"/>
      <c r="I21" s="140"/>
      <c r="J21" s="140"/>
    </row>
    <row r="22" spans="2:10" x14ac:dyDescent="0.2">
      <c r="B22" s="65"/>
      <c r="C22" s="65"/>
      <c r="D22" s="65"/>
      <c r="E22" s="65"/>
      <c r="F22" s="65"/>
      <c r="G22" s="65"/>
      <c r="H22" s="65"/>
      <c r="I22" s="65"/>
      <c r="J22" s="65"/>
    </row>
    <row r="23" spans="2:10" x14ac:dyDescent="0.2">
      <c r="B23" s="149" t="s">
        <v>172</v>
      </c>
      <c r="I23" s="63" t="s">
        <v>176</v>
      </c>
      <c r="J23" s="64"/>
    </row>
    <row r="24" spans="2:10" x14ac:dyDescent="0.2">
      <c r="B24" s="150"/>
      <c r="D24" s="57" t="s">
        <v>174</v>
      </c>
      <c r="I24" s="131" t="str">
        <f>E17</f>
        <v>INGO partner</v>
      </c>
      <c r="J24" s="132"/>
    </row>
    <row r="25" spans="2:10" x14ac:dyDescent="0.2">
      <c r="B25" s="54" t="str">
        <f>E14</f>
        <v>Ex. Director/CEO</v>
      </c>
      <c r="D25" s="58" t="str">
        <f>E13</f>
        <v>Ex. Analyst</v>
      </c>
    </row>
    <row r="26" spans="2:10" x14ac:dyDescent="0.2">
      <c r="E26" s="59" t="s">
        <v>75</v>
      </c>
      <c r="I26" s="133" t="s">
        <v>177</v>
      </c>
      <c r="J26" s="134"/>
    </row>
    <row r="27" spans="2:10" x14ac:dyDescent="0.2">
      <c r="E27" s="60" t="str">
        <f>E15</f>
        <v>Affected staff</v>
      </c>
      <c r="G27" s="137" t="s">
        <v>76</v>
      </c>
      <c r="I27" s="61" t="str">
        <f>E16</f>
        <v>Ex. Director/CEO</v>
      </c>
      <c r="J27" s="62"/>
    </row>
    <row r="28" spans="2:10" x14ac:dyDescent="0.2">
      <c r="B28" s="55" t="s">
        <v>173</v>
      </c>
      <c r="G28" s="138"/>
    </row>
    <row r="29" spans="2:10" x14ac:dyDescent="0.2">
      <c r="B29" s="56" t="str">
        <f>E12</f>
        <v>Ex. Focal Point</v>
      </c>
      <c r="E29" s="127" t="s">
        <v>175</v>
      </c>
      <c r="G29" s="139"/>
      <c r="I29" s="135" t="s">
        <v>178</v>
      </c>
      <c r="J29" s="136"/>
    </row>
    <row r="30" spans="2:10" x14ac:dyDescent="0.2">
      <c r="E30" s="128"/>
      <c r="I30" s="129" t="str">
        <f>E18</f>
        <v>Ex. Analyst</v>
      </c>
      <c r="J30" s="130"/>
    </row>
    <row r="32" spans="2:10" x14ac:dyDescent="0.2">
      <c r="I32" s="84" t="s">
        <v>179</v>
      </c>
      <c r="J32" s="85"/>
    </row>
  </sheetData>
  <mergeCells count="37">
    <mergeCell ref="B3:J5"/>
    <mergeCell ref="B23:B24"/>
    <mergeCell ref="H14:J14"/>
    <mergeCell ref="B13:D13"/>
    <mergeCell ref="B14:D14"/>
    <mergeCell ref="B15:D15"/>
    <mergeCell ref="B16:D16"/>
    <mergeCell ref="E13:G13"/>
    <mergeCell ref="E14:G14"/>
    <mergeCell ref="E15:G15"/>
    <mergeCell ref="E16:G16"/>
    <mergeCell ref="H15:J15"/>
    <mergeCell ref="H16:J16"/>
    <mergeCell ref="B7:D7"/>
    <mergeCell ref="H10:J10"/>
    <mergeCell ref="H11:J11"/>
    <mergeCell ref="B10:D10"/>
    <mergeCell ref="B11:D11"/>
    <mergeCell ref="B12:D12"/>
    <mergeCell ref="H17:J17"/>
    <mergeCell ref="H18:J18"/>
    <mergeCell ref="H12:J12"/>
    <mergeCell ref="H13:J13"/>
    <mergeCell ref="E12:G12"/>
    <mergeCell ref="E10:G10"/>
    <mergeCell ref="E11:G11"/>
    <mergeCell ref="B21:J21"/>
    <mergeCell ref="B17:D17"/>
    <mergeCell ref="B18:D18"/>
    <mergeCell ref="E17:G17"/>
    <mergeCell ref="E18:G18"/>
    <mergeCell ref="E29:E30"/>
    <mergeCell ref="I30:J30"/>
    <mergeCell ref="I24:J24"/>
    <mergeCell ref="I26:J26"/>
    <mergeCell ref="I29:J29"/>
    <mergeCell ref="G27:G29"/>
  </mergeCells>
  <dataValidations count="2">
    <dataValidation type="list" allowBlank="1" showInputMessage="1" showErrorMessage="1" sqref="E7" xr:uid="{F7A88202-5954-9448-A4C7-559A2486E6D3}">
      <formula1>Decision</formula1>
    </dataValidation>
    <dataValidation type="list" allowBlank="1" showInputMessage="1" showErrorMessage="1" sqref="G7" xr:uid="{12372F34-3037-EF41-83D5-048A8B14EFB2}">
      <formula1>Impact</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18959-0B42-5049-8C0B-DCC29EC0F442}">
  <sheetPr>
    <tabColor theme="8" tint="0.59999389629810485"/>
  </sheetPr>
  <dimension ref="A1:D42"/>
  <sheetViews>
    <sheetView showGridLines="0" workbookViewId="0">
      <selection activeCell="A7" sqref="A7"/>
    </sheetView>
  </sheetViews>
  <sheetFormatPr baseColWidth="10" defaultRowHeight="16" x14ac:dyDescent="0.2"/>
  <cols>
    <col min="1" max="1" width="65.83203125" customWidth="1"/>
    <col min="2" max="2" width="31" customWidth="1"/>
    <col min="3" max="3" width="29.33203125" customWidth="1"/>
    <col min="4" max="4" width="24.1640625" customWidth="1"/>
  </cols>
  <sheetData>
    <row r="1" spans="1:4" ht="44" customHeight="1" x14ac:dyDescent="0.25">
      <c r="A1" s="160" t="s">
        <v>147</v>
      </c>
      <c r="B1" s="160"/>
    </row>
    <row r="2" spans="1:4" ht="16" customHeight="1" x14ac:dyDescent="0.25">
      <c r="A2" s="161" t="s">
        <v>148</v>
      </c>
      <c r="B2" s="161"/>
    </row>
    <row r="3" spans="1:4" ht="16" customHeight="1" x14ac:dyDescent="0.2">
      <c r="A3" s="86"/>
      <c r="B3" s="86"/>
    </row>
    <row r="4" spans="1:4" ht="19" x14ac:dyDescent="0.25">
      <c r="A4" s="162" t="s">
        <v>146</v>
      </c>
      <c r="B4" s="162"/>
      <c r="C4" s="162"/>
      <c r="D4" s="162"/>
    </row>
    <row r="5" spans="1:4" ht="19" x14ac:dyDescent="0.25">
      <c r="A5" s="88" t="s">
        <v>95</v>
      </c>
      <c r="B5" s="88" t="s">
        <v>96</v>
      </c>
      <c r="C5" s="88" t="s">
        <v>145</v>
      </c>
      <c r="D5" s="88" t="s">
        <v>97</v>
      </c>
    </row>
    <row r="6" spans="1:4" x14ac:dyDescent="0.2">
      <c r="A6" s="97" t="s">
        <v>199</v>
      </c>
      <c r="B6" s="2"/>
      <c r="C6" s="2"/>
      <c r="D6" s="2"/>
    </row>
    <row r="7" spans="1:4" x14ac:dyDescent="0.2">
      <c r="A7" s="97" t="s">
        <v>204</v>
      </c>
      <c r="B7" s="2"/>
      <c r="C7" s="2"/>
      <c r="D7" s="2"/>
    </row>
    <row r="8" spans="1:4" x14ac:dyDescent="0.2">
      <c r="A8" s="2"/>
      <c r="B8" s="2"/>
      <c r="C8" s="2"/>
      <c r="D8" s="2"/>
    </row>
    <row r="9" spans="1:4" x14ac:dyDescent="0.2">
      <c r="A9" s="2"/>
      <c r="B9" s="2"/>
      <c r="C9" s="2"/>
      <c r="D9" s="2"/>
    </row>
    <row r="10" spans="1:4" x14ac:dyDescent="0.2">
      <c r="A10" s="2"/>
      <c r="B10" s="2"/>
      <c r="C10" s="2"/>
      <c r="D10" s="2"/>
    </row>
    <row r="11" spans="1:4" x14ac:dyDescent="0.2">
      <c r="A11" s="2"/>
      <c r="B11" s="2"/>
      <c r="C11" s="2"/>
      <c r="D11" s="2"/>
    </row>
    <row r="12" spans="1:4" x14ac:dyDescent="0.2">
      <c r="A12" s="2"/>
      <c r="B12" s="2"/>
      <c r="C12" s="2"/>
      <c r="D12" s="2"/>
    </row>
    <row r="13" spans="1:4" x14ac:dyDescent="0.2">
      <c r="A13" s="2"/>
      <c r="B13" s="2"/>
      <c r="C13" s="2"/>
      <c r="D13" s="2"/>
    </row>
    <row r="14" spans="1:4" x14ac:dyDescent="0.2">
      <c r="A14" s="2"/>
      <c r="B14" s="2"/>
      <c r="C14" s="2"/>
      <c r="D14" s="2"/>
    </row>
    <row r="15" spans="1:4" x14ac:dyDescent="0.2">
      <c r="A15" s="2"/>
      <c r="B15" s="2"/>
      <c r="C15" s="2"/>
      <c r="D15" s="2"/>
    </row>
    <row r="16" spans="1:4"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4" spans="1:4" ht="19" x14ac:dyDescent="0.25">
      <c r="A24" s="162" t="s">
        <v>189</v>
      </c>
      <c r="B24" s="162"/>
      <c r="C24" s="162"/>
      <c r="D24" s="162"/>
    </row>
    <row r="25" spans="1:4" ht="19" x14ac:dyDescent="0.25">
      <c r="A25" s="89" t="s">
        <v>95</v>
      </c>
      <c r="B25" s="89" t="s">
        <v>96</v>
      </c>
      <c r="C25" s="89" t="s">
        <v>145</v>
      </c>
      <c r="D25" s="89" t="s">
        <v>97</v>
      </c>
    </row>
    <row r="26" spans="1:4" x14ac:dyDescent="0.2">
      <c r="A26" s="91" t="s">
        <v>180</v>
      </c>
      <c r="B26" s="92" t="s">
        <v>181</v>
      </c>
      <c r="C26" s="92">
        <v>2025</v>
      </c>
      <c r="D26" s="92"/>
    </row>
    <row r="27" spans="1:4" x14ac:dyDescent="0.2">
      <c r="A27" s="93" t="s">
        <v>182</v>
      </c>
      <c r="B27" s="94" t="s">
        <v>183</v>
      </c>
      <c r="C27" s="94">
        <v>2017</v>
      </c>
      <c r="D27" s="94" t="s">
        <v>184</v>
      </c>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row r="34" spans="1:4" x14ac:dyDescent="0.2">
      <c r="A34" s="2"/>
      <c r="B34" s="2"/>
      <c r="C34" s="2"/>
      <c r="D34" s="2"/>
    </row>
    <row r="35" spans="1:4" x14ac:dyDescent="0.2">
      <c r="A35" s="2"/>
      <c r="B35" s="2"/>
      <c r="C35" s="2"/>
      <c r="D35" s="2"/>
    </row>
    <row r="36" spans="1:4" x14ac:dyDescent="0.2">
      <c r="A36" s="2"/>
      <c r="B36" s="2"/>
      <c r="C36" s="2"/>
      <c r="D36" s="2"/>
    </row>
    <row r="37" spans="1:4" x14ac:dyDescent="0.2">
      <c r="A37" s="2"/>
      <c r="B37" s="2"/>
      <c r="C37" s="2"/>
      <c r="D37" s="2"/>
    </row>
    <row r="38" spans="1:4" x14ac:dyDescent="0.2">
      <c r="A38" s="2"/>
      <c r="B38" s="2"/>
      <c r="C38" s="2"/>
      <c r="D38" s="2"/>
    </row>
    <row r="39" spans="1:4" x14ac:dyDescent="0.2">
      <c r="A39" s="2"/>
      <c r="B39" s="2"/>
      <c r="C39" s="2"/>
      <c r="D39" s="2"/>
    </row>
    <row r="40" spans="1:4" x14ac:dyDescent="0.2">
      <c r="A40" s="2"/>
      <c r="B40" s="2"/>
      <c r="C40" s="2"/>
      <c r="D40" s="2"/>
    </row>
    <row r="41" spans="1:4" x14ac:dyDescent="0.2">
      <c r="A41" s="2"/>
      <c r="B41" s="2"/>
      <c r="C41" s="2"/>
      <c r="D41" s="2"/>
    </row>
    <row r="42" spans="1:4" x14ac:dyDescent="0.2">
      <c r="A42" s="2"/>
      <c r="B42" s="2"/>
      <c r="C42" s="2"/>
      <c r="D42" s="2"/>
    </row>
  </sheetData>
  <mergeCells count="4">
    <mergeCell ref="A1:B1"/>
    <mergeCell ref="A2:B2"/>
    <mergeCell ref="A4:D4"/>
    <mergeCell ref="A24:D2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899B7-86B6-034B-8E11-E728062567BE}">
  <sheetPr>
    <tabColor theme="7" tint="0.39997558519241921"/>
  </sheetPr>
  <dimension ref="A1:D33"/>
  <sheetViews>
    <sheetView showGridLines="0" workbookViewId="0">
      <selection activeCell="H22" sqref="H22"/>
    </sheetView>
  </sheetViews>
  <sheetFormatPr baseColWidth="10" defaultRowHeight="16" x14ac:dyDescent="0.2"/>
  <cols>
    <col min="1" max="1" width="29.83203125" customWidth="1"/>
    <col min="2" max="2" width="37" customWidth="1"/>
    <col min="3" max="3" width="32.83203125" customWidth="1"/>
    <col min="4" max="4" width="36.33203125" customWidth="1"/>
  </cols>
  <sheetData>
    <row r="1" spans="1:4" ht="38" customHeight="1" x14ac:dyDescent="0.2">
      <c r="A1" s="163" t="s">
        <v>142</v>
      </c>
      <c r="B1" s="163"/>
    </row>
    <row r="2" spans="1:4" ht="16" customHeight="1" x14ac:dyDescent="0.2">
      <c r="C2" s="87" t="s">
        <v>141</v>
      </c>
    </row>
    <row r="3" spans="1:4" x14ac:dyDescent="0.2">
      <c r="A3" s="74" t="s">
        <v>99</v>
      </c>
      <c r="B3" s="74" t="s">
        <v>98</v>
      </c>
      <c r="C3" s="74" t="s">
        <v>100</v>
      </c>
      <c r="D3" s="74" t="s">
        <v>101</v>
      </c>
    </row>
    <row r="4" spans="1:4" x14ac:dyDescent="0.2">
      <c r="A4" s="2"/>
      <c r="B4" s="2"/>
      <c r="C4" s="2"/>
      <c r="D4" s="2"/>
    </row>
    <row r="5" spans="1:4" x14ac:dyDescent="0.2">
      <c r="A5" s="2"/>
      <c r="B5" s="2"/>
      <c r="C5" s="2"/>
      <c r="D5" s="2"/>
    </row>
    <row r="6" spans="1:4" x14ac:dyDescent="0.2">
      <c r="A6" s="2"/>
      <c r="B6" s="2"/>
      <c r="C6" s="2"/>
      <c r="D6" s="2"/>
    </row>
    <row r="7" spans="1:4" x14ac:dyDescent="0.2">
      <c r="A7" s="2"/>
      <c r="B7" s="2"/>
      <c r="C7" s="2"/>
      <c r="D7" s="2"/>
    </row>
    <row r="8" spans="1:4" x14ac:dyDescent="0.2">
      <c r="A8" s="2"/>
      <c r="B8" s="2"/>
      <c r="C8" s="2"/>
      <c r="D8" s="2"/>
    </row>
    <row r="9" spans="1:4" x14ac:dyDescent="0.2">
      <c r="A9" s="2"/>
      <c r="B9" s="2"/>
      <c r="C9" s="2"/>
      <c r="D9" s="2"/>
    </row>
    <row r="10" spans="1:4" x14ac:dyDescent="0.2">
      <c r="A10" s="2"/>
      <c r="B10" s="2"/>
      <c r="C10" s="2"/>
      <c r="D10" s="2"/>
    </row>
    <row r="11" spans="1:4" x14ac:dyDescent="0.2">
      <c r="A11" s="2"/>
      <c r="B11" s="2"/>
      <c r="C11" s="2"/>
      <c r="D11" s="2"/>
    </row>
    <row r="12" spans="1:4" x14ac:dyDescent="0.2">
      <c r="A12" s="2"/>
      <c r="B12" s="2"/>
      <c r="C12" s="2"/>
      <c r="D12" s="2"/>
    </row>
    <row r="13" spans="1:4" x14ac:dyDescent="0.2">
      <c r="A13" s="2"/>
      <c r="B13" s="2"/>
      <c r="C13" s="2"/>
      <c r="D13" s="2"/>
    </row>
    <row r="14" spans="1:4" x14ac:dyDescent="0.2">
      <c r="A14" s="2"/>
      <c r="B14" s="2"/>
      <c r="C14" s="2"/>
      <c r="D14" s="2"/>
    </row>
    <row r="15" spans="1:4" x14ac:dyDescent="0.2">
      <c r="A15" s="2"/>
      <c r="B15" s="2"/>
      <c r="C15" s="2"/>
      <c r="D15" s="2"/>
    </row>
    <row r="16" spans="1:4" x14ac:dyDescent="0.2">
      <c r="A16" s="2"/>
      <c r="B16" s="2"/>
      <c r="C16" s="2"/>
      <c r="D16" s="2"/>
    </row>
    <row r="17" spans="1:4" x14ac:dyDescent="0.2">
      <c r="A17" s="2"/>
      <c r="B17" s="2"/>
      <c r="C17" s="2"/>
      <c r="D17" s="2"/>
    </row>
    <row r="18" spans="1:4" x14ac:dyDescent="0.2">
      <c r="A18" s="2"/>
      <c r="B18" s="2"/>
      <c r="C18" s="2"/>
      <c r="D18" s="2"/>
    </row>
    <row r="19" spans="1:4" x14ac:dyDescent="0.2">
      <c r="A19" s="2"/>
      <c r="B19" s="2"/>
      <c r="C19" s="2"/>
      <c r="D19" s="2"/>
    </row>
    <row r="20" spans="1:4" x14ac:dyDescent="0.2">
      <c r="A20" s="2"/>
      <c r="B20" s="2"/>
      <c r="C20" s="2"/>
      <c r="D20" s="2"/>
    </row>
    <row r="21" spans="1:4" x14ac:dyDescent="0.2">
      <c r="A21" s="2"/>
      <c r="B21" s="2"/>
      <c r="C21" s="2"/>
      <c r="D21" s="2"/>
    </row>
    <row r="22" spans="1:4" x14ac:dyDescent="0.2">
      <c r="A22" s="2"/>
      <c r="B22" s="2"/>
      <c r="C22" s="2"/>
      <c r="D22" s="2"/>
    </row>
    <row r="23" spans="1:4" x14ac:dyDescent="0.2">
      <c r="A23" s="2"/>
      <c r="B23" s="2"/>
      <c r="C23" s="2"/>
      <c r="D23" s="2"/>
    </row>
    <row r="24" spans="1:4" x14ac:dyDescent="0.2">
      <c r="A24" s="2"/>
      <c r="B24" s="2"/>
      <c r="C24" s="2"/>
      <c r="D24" s="2"/>
    </row>
    <row r="25" spans="1:4" x14ac:dyDescent="0.2">
      <c r="A25" s="2"/>
      <c r="B25" s="2"/>
      <c r="C25" s="2"/>
      <c r="D25" s="2"/>
    </row>
    <row r="26" spans="1:4" x14ac:dyDescent="0.2">
      <c r="A26" s="2"/>
      <c r="B26" s="2"/>
      <c r="C26" s="2"/>
      <c r="D26" s="2"/>
    </row>
    <row r="27" spans="1:4" x14ac:dyDescent="0.2">
      <c r="A27" s="2"/>
      <c r="B27" s="2"/>
      <c r="C27" s="2"/>
      <c r="D27" s="2"/>
    </row>
    <row r="28" spans="1:4" x14ac:dyDescent="0.2">
      <c r="A28" s="2"/>
      <c r="B28" s="2"/>
      <c r="C28" s="2"/>
      <c r="D28" s="2"/>
    </row>
    <row r="29" spans="1:4" x14ac:dyDescent="0.2">
      <c r="A29" s="2"/>
      <c r="B29" s="2"/>
      <c r="C29" s="2"/>
      <c r="D29" s="2"/>
    </row>
    <row r="30" spans="1:4" x14ac:dyDescent="0.2">
      <c r="A30" s="2"/>
      <c r="B30" s="2"/>
      <c r="C30" s="2"/>
      <c r="D30" s="2"/>
    </row>
    <row r="31" spans="1:4" x14ac:dyDescent="0.2">
      <c r="A31" s="2"/>
      <c r="B31" s="2"/>
      <c r="C31" s="2"/>
      <c r="D31" s="2"/>
    </row>
    <row r="32" spans="1:4" x14ac:dyDescent="0.2">
      <c r="A32" s="2"/>
      <c r="B32" s="2"/>
      <c r="C32" s="2"/>
      <c r="D32" s="2"/>
    </row>
    <row r="33" spans="1:4" x14ac:dyDescent="0.2">
      <c r="A33" s="2"/>
      <c r="B33" s="2"/>
      <c r="C33" s="2"/>
      <c r="D33" s="2"/>
    </row>
  </sheetData>
  <mergeCells count="1">
    <mergeCell ref="A1:B1"/>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7</vt:i4>
      </vt:variant>
      <vt:variant>
        <vt:lpstr>Rangos con nombre</vt:lpstr>
      </vt:variant>
      <vt:variant>
        <vt:i4>20</vt:i4>
      </vt:variant>
    </vt:vector>
  </HeadingPairs>
  <TitlesOfParts>
    <vt:vector size="27" baseType="lpstr">
      <vt:lpstr>Instructions</vt:lpstr>
      <vt:lpstr>Definitions</vt:lpstr>
      <vt:lpstr>Sec. A Step 1  Org. structure</vt:lpstr>
      <vt:lpstr>Sec. A Step 2 Decision matrix</vt:lpstr>
      <vt:lpstr>Section B for all staff</vt:lpstr>
      <vt:lpstr>Security resources</vt:lpstr>
      <vt:lpstr>Staff directory</vt:lpstr>
      <vt:lpstr>Decision</vt:lpstr>
      <vt:lpstr>Helper</vt:lpstr>
      <vt:lpstr>Impact</vt:lpstr>
      <vt:lpstr>'Sec. A Step 1  Org. structure'!Text103</vt:lpstr>
      <vt:lpstr>'Sec. A Step 1  Org. structure'!Text106</vt:lpstr>
      <vt:lpstr>'Sec. A Step 1  Org. structure'!Text109</vt:lpstr>
      <vt:lpstr>'Sec. A Step 1  Org. structure'!Text112</vt:lpstr>
      <vt:lpstr>'Sec. A Step 1  Org. structure'!Text115</vt:lpstr>
      <vt:lpstr>'Sec. A Step 1  Org. structure'!Text118</vt:lpstr>
      <vt:lpstr>'Sec. A Step 1  Org. structure'!Text121</vt:lpstr>
      <vt:lpstr>'Sec. A Step 1  Org. structure'!Text124</vt:lpstr>
      <vt:lpstr>'Sec. A Step 1  Org. structure'!Text127</vt:lpstr>
      <vt:lpstr>'Sec. A Step 1  Org. structure'!Text133</vt:lpstr>
      <vt:lpstr>'Sec. A Step 1  Org. structure'!Text134</vt:lpstr>
      <vt:lpstr>'Sec. A Step 1  Org. structure'!Text135</vt:lpstr>
      <vt:lpstr>'Sec. A Step 1  Org. structure'!Text137</vt:lpstr>
      <vt:lpstr>'Sec. A Step 1  Org. structure'!Text138</vt:lpstr>
      <vt:lpstr>'Sec. A Step 1  Org. structure'!Text139</vt:lpstr>
      <vt:lpstr>'Sec. A Step 1  Org. structure'!Text140</vt:lpstr>
      <vt:lpstr>'Sec. A Step 1  Org. structure'!Text141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Meriah-jo Breckenridge</dc:creator>
  <cp:lastModifiedBy>Mariana Duque Diez</cp:lastModifiedBy>
  <dcterms:created xsi:type="dcterms:W3CDTF">2025-12-12T15:35:09Z</dcterms:created>
  <dcterms:modified xsi:type="dcterms:W3CDTF">2026-01-15T15:50:46Z</dcterms:modified>
</cp:coreProperties>
</file>